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80" yWindow="0" windowWidth="19200" windowHeight="11265" firstSheet="9" activeTab="17"/>
  </bookViews>
  <sheets>
    <sheet name="2008" sheetId="6" r:id="rId1"/>
    <sheet name="2009" sheetId="5" r:id="rId2"/>
    <sheet name="2010" sheetId="4" r:id="rId3"/>
    <sheet name="2011" sheetId="1" r:id="rId4"/>
    <sheet name="2012" sheetId="11" r:id="rId5"/>
    <sheet name="2013" sheetId="12" r:id="rId6"/>
    <sheet name="2014" sheetId="13" r:id="rId7"/>
    <sheet name="2015" sheetId="16" r:id="rId8"/>
    <sheet name="2016" sheetId="18" r:id="rId9"/>
    <sheet name="2017" sheetId="19" r:id="rId10"/>
    <sheet name="2018" sheetId="20" r:id="rId11"/>
    <sheet name="2019" sheetId="21" r:id="rId12"/>
    <sheet name="2020" sheetId="22" r:id="rId13"/>
    <sheet name="2021" sheetId="23" r:id="rId14"/>
    <sheet name="2022" sheetId="24" r:id="rId15"/>
    <sheet name="2023" sheetId="25" r:id="rId16"/>
    <sheet name="Template" sheetId="8" r:id="rId17"/>
    <sheet name="Summary" sheetId="9" r:id="rId18"/>
    <sheet name="MAX" sheetId="14" r:id="rId19"/>
  </sheets>
  <definedNames>
    <definedName name="_xlnm.Print_Area" localSheetId="0">'2008'!$A$1:$O$34</definedName>
    <definedName name="_xlnm.Print_Area" localSheetId="1">'2009'!$A$1:$O$34</definedName>
    <definedName name="_xlnm.Print_Area" localSheetId="2">'2010'!$A$1:$O$34</definedName>
    <definedName name="_xlnm.Print_Area" localSheetId="3">'2011'!$A$1:$O$34</definedName>
    <definedName name="_xlnm.Print_Area" localSheetId="4">'2012'!$A$1:$O$34</definedName>
    <definedName name="_xlnm.Print_Area" localSheetId="16">Template!$A$1:$O$31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4" l="1"/>
  <c r="F31" i="14"/>
  <c r="G30" i="14"/>
  <c r="F30" i="14"/>
  <c r="G28" i="14"/>
  <c r="F28" i="14"/>
  <c r="G27" i="14"/>
  <c r="F27" i="14"/>
  <c r="G26" i="14"/>
  <c r="G25" i="14"/>
  <c r="F25" i="14"/>
  <c r="G24" i="14"/>
  <c r="F24" i="14"/>
  <c r="F23" i="14"/>
  <c r="F22" i="14"/>
  <c r="G21" i="14"/>
  <c r="G20" i="14"/>
  <c r="F20" i="14"/>
  <c r="G19" i="14"/>
  <c r="F19" i="14"/>
  <c r="G18" i="14"/>
  <c r="F18" i="14"/>
  <c r="G17" i="14"/>
  <c r="F17" i="14"/>
  <c r="G16" i="14"/>
  <c r="F16" i="14"/>
  <c r="G15" i="14"/>
  <c r="G14" i="14"/>
  <c r="F14" i="14"/>
  <c r="G13" i="14"/>
  <c r="F13" i="14"/>
  <c r="F12" i="14"/>
  <c r="G11" i="14"/>
  <c r="F11" i="14"/>
  <c r="F10" i="14"/>
  <c r="G9" i="14"/>
  <c r="F9" i="14"/>
  <c r="G8" i="14"/>
  <c r="F8" i="14"/>
  <c r="G7" i="14"/>
  <c r="G6" i="14"/>
  <c r="F6" i="14"/>
  <c r="G5" i="14"/>
  <c r="F5" i="14"/>
  <c r="E30" i="14"/>
  <c r="D30" i="14"/>
  <c r="D28" i="14"/>
  <c r="D25" i="14"/>
  <c r="D23" i="14"/>
  <c r="E20" i="14"/>
  <c r="D20" i="14"/>
  <c r="E18" i="14"/>
  <c r="E14" i="14"/>
  <c r="D14" i="14"/>
  <c r="D13" i="14"/>
  <c r="D12" i="14"/>
  <c r="D11" i="14"/>
  <c r="D10" i="14"/>
  <c r="D8" i="14"/>
  <c r="D6" i="14"/>
  <c r="D5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C34" i="14"/>
  <c r="R6" i="9"/>
  <c r="R34" i="9"/>
  <c r="M7" i="9"/>
  <c r="AE34" i="9"/>
  <c r="AD34" i="9"/>
  <c r="AC34" i="9"/>
  <c r="AB34" i="9"/>
  <c r="AA34" i="9"/>
  <c r="Z34" i="9"/>
  <c r="Y34" i="9"/>
  <c r="X34" i="9"/>
  <c r="W34" i="9"/>
  <c r="V34" i="9"/>
  <c r="U34" i="9"/>
  <c r="T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G18" i="9"/>
  <c r="AF30" i="9"/>
  <c r="AF28" i="9"/>
  <c r="AF25" i="9"/>
  <c r="AF23" i="9"/>
  <c r="AF12" i="9"/>
  <c r="AF10" i="9"/>
  <c r="AF6" i="9"/>
  <c r="AF5" i="9"/>
  <c r="AD5" i="9"/>
  <c r="AI33" i="25"/>
  <c r="AG31" i="9" s="1"/>
  <c r="AH33" i="25"/>
  <c r="AF31" i="9" s="1"/>
  <c r="AI32" i="25"/>
  <c r="AG30" i="9" s="1"/>
  <c r="AH32" i="25"/>
  <c r="AI31" i="25"/>
  <c r="AG29" i="9" s="1"/>
  <c r="AH31" i="25"/>
  <c r="AF29" i="9" s="1"/>
  <c r="AI30" i="25"/>
  <c r="AG28" i="9" s="1"/>
  <c r="AH30" i="25"/>
  <c r="AI29" i="25"/>
  <c r="E27" i="14" s="1"/>
  <c r="AH29" i="25"/>
  <c r="D27" i="14" s="1"/>
  <c r="AI28" i="25"/>
  <c r="AG26" i="9" s="1"/>
  <c r="AH28" i="25"/>
  <c r="D26" i="14" s="1"/>
  <c r="AI27" i="25"/>
  <c r="AG25" i="9" s="1"/>
  <c r="AH27" i="25"/>
  <c r="AI26" i="25"/>
  <c r="E24" i="14" s="1"/>
  <c r="AH26" i="25"/>
  <c r="D24" i="14" s="1"/>
  <c r="AI25" i="25"/>
  <c r="AG23" i="9" s="1"/>
  <c r="AH25" i="25"/>
  <c r="AI24" i="25"/>
  <c r="AG22" i="9" s="1"/>
  <c r="AH24" i="25"/>
  <c r="AF22" i="9" s="1"/>
  <c r="AI23" i="25"/>
  <c r="AG21" i="9" s="1"/>
  <c r="AH23" i="25"/>
  <c r="D21" i="14" s="1"/>
  <c r="AI22" i="25"/>
  <c r="AG20" i="9" s="1"/>
  <c r="AH22" i="25"/>
  <c r="AF20" i="9" s="1"/>
  <c r="AI21" i="25"/>
  <c r="AG19" i="9" s="1"/>
  <c r="AH21" i="25"/>
  <c r="AF19" i="9" s="1"/>
  <c r="AI20" i="25"/>
  <c r="AH20" i="25"/>
  <c r="AF18" i="9" s="1"/>
  <c r="AI19" i="25"/>
  <c r="AG17" i="9" s="1"/>
  <c r="AH19" i="25"/>
  <c r="AF17" i="9" s="1"/>
  <c r="AI18" i="25"/>
  <c r="AG16" i="9" s="1"/>
  <c r="AH18" i="25"/>
  <c r="AF16" i="9" s="1"/>
  <c r="AI17" i="25"/>
  <c r="AG15" i="9" s="1"/>
  <c r="AH17" i="25"/>
  <c r="F15" i="14" s="1"/>
  <c r="AI16" i="25"/>
  <c r="AG14" i="9" s="1"/>
  <c r="AH16" i="25"/>
  <c r="AF14" i="9" s="1"/>
  <c r="AI15" i="25"/>
  <c r="AG13" i="9" s="1"/>
  <c r="AH15" i="25"/>
  <c r="AF13" i="9" s="1"/>
  <c r="AI14" i="25"/>
  <c r="E12" i="14" s="1"/>
  <c r="AH14" i="25"/>
  <c r="AI13" i="25"/>
  <c r="AG11" i="9" s="1"/>
  <c r="AH13" i="25"/>
  <c r="AF11" i="9" s="1"/>
  <c r="AI12" i="25"/>
  <c r="G10" i="14" s="1"/>
  <c r="AH12" i="25"/>
  <c r="AI11" i="25"/>
  <c r="AG9" i="9" s="1"/>
  <c r="AH11" i="25"/>
  <c r="AF9" i="9" s="1"/>
  <c r="AI10" i="25"/>
  <c r="AG8" i="9" s="1"/>
  <c r="AH10" i="25"/>
  <c r="AF8" i="9" s="1"/>
  <c r="AI9" i="25"/>
  <c r="AG7" i="9" s="1"/>
  <c r="AH9" i="25"/>
  <c r="AF7" i="9" s="1"/>
  <c r="AI8" i="25"/>
  <c r="AG6" i="9" s="1"/>
  <c r="AH8" i="25"/>
  <c r="AI7" i="25"/>
  <c r="AG5" i="9" s="1"/>
  <c r="AH7" i="25"/>
  <c r="AH33" i="24"/>
  <c r="AD31" i="9" s="1"/>
  <c r="AH32" i="24"/>
  <c r="AH31" i="24"/>
  <c r="AH30" i="24"/>
  <c r="AD28" i="9" s="1"/>
  <c r="AH29" i="24"/>
  <c r="AH28" i="24"/>
  <c r="AH27" i="24"/>
  <c r="AH26" i="24"/>
  <c r="AH25" i="24"/>
  <c r="AH24" i="24"/>
  <c r="AH23" i="24"/>
  <c r="AD21" i="9" s="1"/>
  <c r="AH22" i="24"/>
  <c r="AH21" i="24"/>
  <c r="AH20" i="24"/>
  <c r="AD18" i="9" s="1"/>
  <c r="AH19" i="24"/>
  <c r="AH18" i="24"/>
  <c r="AD16" i="9" s="1"/>
  <c r="AH17" i="24"/>
  <c r="AD15" i="9" s="1"/>
  <c r="AH16" i="24"/>
  <c r="AH15" i="24"/>
  <c r="AD13" i="9" s="1"/>
  <c r="AH14" i="24"/>
  <c r="AH13" i="24"/>
  <c r="AH12" i="24"/>
  <c r="AH11" i="24"/>
  <c r="AH10" i="24"/>
  <c r="AH9" i="24"/>
  <c r="AD7" i="9" s="1"/>
  <c r="AH8" i="24"/>
  <c r="AH7" i="24"/>
  <c r="AI33" i="24"/>
  <c r="AI32" i="24"/>
  <c r="AI31" i="24"/>
  <c r="AE29" i="9" s="1"/>
  <c r="AI30" i="24"/>
  <c r="AI29" i="24"/>
  <c r="AE27" i="9" s="1"/>
  <c r="AI28" i="24"/>
  <c r="AI27" i="24"/>
  <c r="AE25" i="9" s="1"/>
  <c r="AI26" i="24"/>
  <c r="AE24" i="9" s="1"/>
  <c r="AI25" i="24"/>
  <c r="AE23" i="9" s="1"/>
  <c r="AI24" i="24"/>
  <c r="AI23" i="24"/>
  <c r="AE21" i="9" s="1"/>
  <c r="AI22" i="24"/>
  <c r="AI21" i="24"/>
  <c r="AE19" i="9" s="1"/>
  <c r="AI20" i="24"/>
  <c r="AI19" i="24"/>
  <c r="AI18" i="24"/>
  <c r="AE16" i="9" s="1"/>
  <c r="AI17" i="24"/>
  <c r="AE15" i="9" s="1"/>
  <c r="AI16" i="24"/>
  <c r="AI15" i="24"/>
  <c r="AE13" i="9" s="1"/>
  <c r="AI14" i="24"/>
  <c r="AI13" i="24"/>
  <c r="AE11" i="9" s="1"/>
  <c r="AI12" i="24"/>
  <c r="AI11" i="24"/>
  <c r="AE9" i="9" s="1"/>
  <c r="AI10" i="24"/>
  <c r="AE8" i="9" s="1"/>
  <c r="AI9" i="24"/>
  <c r="AI8" i="24"/>
  <c r="AI7" i="24"/>
  <c r="AE5" i="9" s="1"/>
  <c r="AE31" i="9"/>
  <c r="AE30" i="9"/>
  <c r="AD30" i="9"/>
  <c r="AD29" i="9"/>
  <c r="AE28" i="9"/>
  <c r="AD27" i="9"/>
  <c r="AE26" i="9"/>
  <c r="AD26" i="9"/>
  <c r="AD25" i="9"/>
  <c r="AD24" i="9"/>
  <c r="AD23" i="9"/>
  <c r="AE22" i="9"/>
  <c r="AD22" i="9"/>
  <c r="AE20" i="9"/>
  <c r="AD20" i="9"/>
  <c r="AD19" i="9"/>
  <c r="AE18" i="9"/>
  <c r="AE17" i="9"/>
  <c r="AD17" i="9"/>
  <c r="AE14" i="9"/>
  <c r="AD14" i="9"/>
  <c r="AE12" i="9"/>
  <c r="AD12" i="9"/>
  <c r="AD11" i="9"/>
  <c r="AE10" i="9"/>
  <c r="AD10" i="9"/>
  <c r="AD9" i="9"/>
  <c r="AD8" i="9"/>
  <c r="AE7" i="9"/>
  <c r="AE6" i="9"/>
  <c r="AD6" i="9"/>
  <c r="E25" i="9"/>
  <c r="E12" i="9"/>
  <c r="D25" i="9"/>
  <c r="D12" i="9"/>
  <c r="AF24" i="9" l="1"/>
  <c r="E13" i="14"/>
  <c r="AG10" i="9"/>
  <c r="AG34" i="9" s="1"/>
  <c r="E10" i="14"/>
  <c r="AG27" i="9"/>
  <c r="AF27" i="9"/>
  <c r="E21" i="14"/>
  <c r="F21" i="14"/>
  <c r="E15" i="14"/>
  <c r="E6" i="14"/>
  <c r="E31" i="14"/>
  <c r="F29" i="14"/>
  <c r="G29" i="14"/>
  <c r="E28" i="14"/>
  <c r="E25" i="14"/>
  <c r="AF21" i="9"/>
  <c r="E9" i="14"/>
  <c r="D9" i="14"/>
  <c r="E5" i="14"/>
  <c r="AG24" i="9"/>
  <c r="D31" i="14"/>
  <c r="E26" i="14"/>
  <c r="AF26" i="9"/>
  <c r="F26" i="14"/>
  <c r="G22" i="14"/>
  <c r="E22" i="14"/>
  <c r="D22" i="14"/>
  <c r="D19" i="14"/>
  <c r="D18" i="14"/>
  <c r="E17" i="14"/>
  <c r="D17" i="14"/>
  <c r="E16" i="14"/>
  <c r="D16" i="14"/>
  <c r="D15" i="14"/>
  <c r="AF15" i="9"/>
  <c r="AF34" i="9" s="1"/>
  <c r="F7" i="14"/>
  <c r="D7" i="14"/>
  <c r="D29" i="14"/>
  <c r="E29" i="14"/>
  <c r="E23" i="14"/>
  <c r="G23" i="14"/>
  <c r="E19" i="14"/>
  <c r="AG12" i="9"/>
  <c r="E11" i="14"/>
  <c r="E8" i="14"/>
  <c r="E7" i="14"/>
  <c r="B34" i="14"/>
  <c r="C35" i="14"/>
  <c r="AE30" i="23"/>
  <c r="AE24" i="23"/>
  <c r="AD23" i="23"/>
  <c r="AE23" i="23"/>
  <c r="D34" i="14" l="1"/>
  <c r="E34" i="14"/>
  <c r="AG35" i="9"/>
  <c r="AE35" i="9"/>
  <c r="AE33" i="23"/>
  <c r="AD33" i="23"/>
  <c r="AE25" i="23"/>
  <c r="AD25" i="23"/>
  <c r="E35" i="14" l="1"/>
  <c r="AC31" i="9"/>
  <c r="AB31" i="9"/>
  <c r="AE32" i="23"/>
  <c r="AC30" i="9" s="1"/>
  <c r="AD32" i="23"/>
  <c r="AB30" i="9" s="1"/>
  <c r="AE31" i="23"/>
  <c r="AC29" i="9" s="1"/>
  <c r="AD31" i="23"/>
  <c r="AB29" i="9" s="1"/>
  <c r="AC28" i="9"/>
  <c r="AD30" i="23"/>
  <c r="AB28" i="9" s="1"/>
  <c r="AE29" i="23"/>
  <c r="AC27" i="9" s="1"/>
  <c r="AD29" i="23"/>
  <c r="AB27" i="9" s="1"/>
  <c r="AE28" i="23"/>
  <c r="AC26" i="9" s="1"/>
  <c r="AD28" i="23"/>
  <c r="AB26" i="9" s="1"/>
  <c r="AE27" i="23"/>
  <c r="AC25" i="9" s="1"/>
  <c r="AD27" i="23"/>
  <c r="AB25" i="9" s="1"/>
  <c r="AE26" i="23"/>
  <c r="AC24" i="9" s="1"/>
  <c r="AD26" i="23"/>
  <c r="AB24" i="9" s="1"/>
  <c r="AC23" i="9"/>
  <c r="AB23" i="9"/>
  <c r="AC22" i="9"/>
  <c r="AD24" i="23"/>
  <c r="AB22" i="9" s="1"/>
  <c r="AC21" i="9"/>
  <c r="AB21" i="9"/>
  <c r="AE22" i="23"/>
  <c r="AC20" i="9" s="1"/>
  <c r="AD22" i="23"/>
  <c r="AB20" i="9" s="1"/>
  <c r="AE21" i="23"/>
  <c r="AC19" i="9" s="1"/>
  <c r="AD21" i="23"/>
  <c r="AB19" i="9" s="1"/>
  <c r="AE20" i="23"/>
  <c r="AC18" i="9" s="1"/>
  <c r="AD20" i="23"/>
  <c r="AB18" i="9" s="1"/>
  <c r="AE19" i="23"/>
  <c r="AC17" i="9" s="1"/>
  <c r="AD19" i="23"/>
  <c r="AB17" i="9" s="1"/>
  <c r="AE18" i="23"/>
  <c r="AC16" i="9" s="1"/>
  <c r="AD18" i="23"/>
  <c r="AB16" i="9" s="1"/>
  <c r="AE17" i="23"/>
  <c r="AC15" i="9" s="1"/>
  <c r="AD17" i="23"/>
  <c r="AB15" i="9" s="1"/>
  <c r="AE16" i="23"/>
  <c r="AC14" i="9" s="1"/>
  <c r="AD16" i="23"/>
  <c r="AB14" i="9" s="1"/>
  <c r="AE15" i="23"/>
  <c r="AC13" i="9" s="1"/>
  <c r="AD15" i="23"/>
  <c r="AB13" i="9" s="1"/>
  <c r="AE14" i="23"/>
  <c r="AC12" i="9" s="1"/>
  <c r="AD14" i="23"/>
  <c r="AB12" i="9" s="1"/>
  <c r="AE13" i="23"/>
  <c r="AC11" i="9" s="1"/>
  <c r="AD13" i="23"/>
  <c r="AB11" i="9" s="1"/>
  <c r="AE12" i="23"/>
  <c r="AC10" i="9" s="1"/>
  <c r="AD12" i="23"/>
  <c r="AB10" i="9" s="1"/>
  <c r="AE11" i="23"/>
  <c r="AC9" i="9" s="1"/>
  <c r="AD11" i="23"/>
  <c r="AB9" i="9" s="1"/>
  <c r="AE10" i="23"/>
  <c r="AC8" i="9" s="1"/>
  <c r="AD10" i="23"/>
  <c r="AB8" i="9" s="1"/>
  <c r="AE9" i="23"/>
  <c r="AC7" i="9" s="1"/>
  <c r="AD9" i="23"/>
  <c r="AB7" i="9" s="1"/>
  <c r="AE8" i="23"/>
  <c r="AC6" i="9" s="1"/>
  <c r="AD8" i="23"/>
  <c r="AB6" i="9" s="1"/>
  <c r="AE7" i="23"/>
  <c r="AC5" i="9" s="1"/>
  <c r="AD7" i="23"/>
  <c r="AB5" i="9" s="1"/>
  <c r="AE33" i="22" l="1"/>
  <c r="AA31" i="9" s="1"/>
  <c r="AD33" i="22"/>
  <c r="Z31" i="9" s="1"/>
  <c r="AE32" i="22"/>
  <c r="AA30" i="9" s="1"/>
  <c r="AD32" i="22"/>
  <c r="Z30" i="9" s="1"/>
  <c r="AE31" i="22"/>
  <c r="AA29" i="9" s="1"/>
  <c r="AD31" i="22"/>
  <c r="Z29" i="9" s="1"/>
  <c r="AE30" i="22"/>
  <c r="AA28" i="9" s="1"/>
  <c r="AD30" i="22"/>
  <c r="Z28" i="9" s="1"/>
  <c r="AE29" i="22"/>
  <c r="AA27" i="9" s="1"/>
  <c r="AD29" i="22"/>
  <c r="Z27" i="9" s="1"/>
  <c r="AE28" i="22"/>
  <c r="AA26" i="9" s="1"/>
  <c r="AD28" i="22"/>
  <c r="Z26" i="9" s="1"/>
  <c r="AE27" i="22"/>
  <c r="AA25" i="9" s="1"/>
  <c r="AD27" i="22"/>
  <c r="Z25" i="9" s="1"/>
  <c r="AE26" i="22"/>
  <c r="AA24" i="9" s="1"/>
  <c r="AD26" i="22"/>
  <c r="Z24" i="9" s="1"/>
  <c r="AE25" i="22"/>
  <c r="AA23" i="9" s="1"/>
  <c r="AD25" i="22"/>
  <c r="Z23" i="9" s="1"/>
  <c r="AE24" i="22"/>
  <c r="AA22" i="9" s="1"/>
  <c r="AD24" i="22"/>
  <c r="Z22" i="9" s="1"/>
  <c r="AE23" i="22"/>
  <c r="AA21" i="9" s="1"/>
  <c r="AD23" i="22"/>
  <c r="Z21" i="9" s="1"/>
  <c r="AE22" i="22"/>
  <c r="AA20" i="9" s="1"/>
  <c r="AD22" i="22"/>
  <c r="Z20" i="9" s="1"/>
  <c r="AE21" i="22"/>
  <c r="AA19" i="9" s="1"/>
  <c r="AD21" i="22"/>
  <c r="Z19" i="9" s="1"/>
  <c r="AE20" i="22"/>
  <c r="AA18" i="9" s="1"/>
  <c r="AD20" i="22"/>
  <c r="Z18" i="9" s="1"/>
  <c r="AE19" i="22"/>
  <c r="AA17" i="9" s="1"/>
  <c r="AD19" i="22"/>
  <c r="Z17" i="9" s="1"/>
  <c r="AE18" i="22"/>
  <c r="AA16" i="9" s="1"/>
  <c r="AD18" i="22"/>
  <c r="Z16" i="9" s="1"/>
  <c r="AE17" i="22"/>
  <c r="AA15" i="9" s="1"/>
  <c r="AD17" i="22"/>
  <c r="Z15" i="9" s="1"/>
  <c r="AE16" i="22"/>
  <c r="AA14" i="9" s="1"/>
  <c r="AD16" i="22"/>
  <c r="Z14" i="9" s="1"/>
  <c r="AE15" i="22"/>
  <c r="AA13" i="9" s="1"/>
  <c r="AD15" i="22"/>
  <c r="Z13" i="9" s="1"/>
  <c r="AE14" i="22"/>
  <c r="AA12" i="9" s="1"/>
  <c r="AD14" i="22"/>
  <c r="Z12" i="9" s="1"/>
  <c r="AE13" i="22"/>
  <c r="AA11" i="9" s="1"/>
  <c r="AD13" i="22"/>
  <c r="Z11" i="9" s="1"/>
  <c r="AE12" i="22"/>
  <c r="AA10" i="9" s="1"/>
  <c r="AD12" i="22"/>
  <c r="Z10" i="9" s="1"/>
  <c r="AE11" i="22"/>
  <c r="AA9" i="9" s="1"/>
  <c r="AD11" i="22"/>
  <c r="Z9" i="9" s="1"/>
  <c r="AE10" i="22"/>
  <c r="AA8" i="9" s="1"/>
  <c r="AD10" i="22"/>
  <c r="Z8" i="9" s="1"/>
  <c r="AE9" i="22"/>
  <c r="AA7" i="9" s="1"/>
  <c r="AD9" i="22"/>
  <c r="Z7" i="9" s="1"/>
  <c r="AE8" i="22"/>
  <c r="AA6" i="9" s="1"/>
  <c r="AD8" i="22"/>
  <c r="Z6" i="9" s="1"/>
  <c r="AE7" i="22"/>
  <c r="AA5" i="9" s="1"/>
  <c r="AD7" i="22"/>
  <c r="Z5" i="9" s="1"/>
  <c r="AC35" i="9" l="1"/>
  <c r="Y13" i="9"/>
  <c r="AE33" i="21"/>
  <c r="Y31" i="9" s="1"/>
  <c r="AD33" i="21"/>
  <c r="X31" i="9" s="1"/>
  <c r="AE32" i="21"/>
  <c r="Y30" i="9" s="1"/>
  <c r="AD32" i="21"/>
  <c r="X30" i="9" s="1"/>
  <c r="AE31" i="21"/>
  <c r="Y29" i="9" s="1"/>
  <c r="AD31" i="21"/>
  <c r="X29" i="9" s="1"/>
  <c r="AE30" i="21"/>
  <c r="Y28" i="9" s="1"/>
  <c r="AD30" i="21"/>
  <c r="X28" i="9" s="1"/>
  <c r="AE29" i="21"/>
  <c r="Y27" i="9" s="1"/>
  <c r="AD29" i="21"/>
  <c r="X27" i="9" s="1"/>
  <c r="AE28" i="21"/>
  <c r="Y26" i="9" s="1"/>
  <c r="AD28" i="21"/>
  <c r="X26" i="9" s="1"/>
  <c r="AE27" i="21"/>
  <c r="Y25" i="9" s="1"/>
  <c r="AD27" i="21"/>
  <c r="X25" i="9" s="1"/>
  <c r="AE26" i="21"/>
  <c r="Y24" i="9" s="1"/>
  <c r="AD26" i="21"/>
  <c r="X24" i="9" s="1"/>
  <c r="AE25" i="21"/>
  <c r="Y23" i="9" s="1"/>
  <c r="AD25" i="21"/>
  <c r="X23" i="9" s="1"/>
  <c r="AE24" i="21"/>
  <c r="Y22" i="9" s="1"/>
  <c r="AD24" i="21"/>
  <c r="X22" i="9" s="1"/>
  <c r="AE23" i="21"/>
  <c r="Y21" i="9" s="1"/>
  <c r="AD23" i="21"/>
  <c r="X21" i="9" s="1"/>
  <c r="AE22" i="21"/>
  <c r="Y20" i="9" s="1"/>
  <c r="AD22" i="21"/>
  <c r="X20" i="9" s="1"/>
  <c r="AE21" i="21"/>
  <c r="Y19" i="9" s="1"/>
  <c r="AD21" i="21"/>
  <c r="X19" i="9" s="1"/>
  <c r="AE20" i="21"/>
  <c r="Y18" i="9" s="1"/>
  <c r="AD20" i="21"/>
  <c r="X18" i="9" s="1"/>
  <c r="AE19" i="21"/>
  <c r="Y17" i="9" s="1"/>
  <c r="AD19" i="21"/>
  <c r="X17" i="9" s="1"/>
  <c r="AE18" i="21"/>
  <c r="Y16" i="9" s="1"/>
  <c r="AD18" i="21"/>
  <c r="X16" i="9" s="1"/>
  <c r="AE17" i="21"/>
  <c r="Y15" i="9" s="1"/>
  <c r="AD17" i="21"/>
  <c r="X15" i="9" s="1"/>
  <c r="AE16" i="21"/>
  <c r="Y14" i="9" s="1"/>
  <c r="AD16" i="21"/>
  <c r="X14" i="9" s="1"/>
  <c r="AE15" i="21"/>
  <c r="AD15" i="21"/>
  <c r="X13" i="9" s="1"/>
  <c r="AE14" i="21"/>
  <c r="Y12" i="9" s="1"/>
  <c r="AD14" i="21"/>
  <c r="X12" i="9" s="1"/>
  <c r="AE13" i="21"/>
  <c r="Y11" i="9" s="1"/>
  <c r="AD13" i="21"/>
  <c r="X11" i="9" s="1"/>
  <c r="AE12" i="21"/>
  <c r="Y10" i="9" s="1"/>
  <c r="AD12" i="21"/>
  <c r="X10" i="9" s="1"/>
  <c r="AE11" i="21"/>
  <c r="Y9" i="9" s="1"/>
  <c r="AD11" i="21"/>
  <c r="X9" i="9" s="1"/>
  <c r="AE10" i="21"/>
  <c r="Y8" i="9" s="1"/>
  <c r="AD10" i="21"/>
  <c r="X8" i="9" s="1"/>
  <c r="AE9" i="21"/>
  <c r="Y7" i="9" s="1"/>
  <c r="AD9" i="21"/>
  <c r="X7" i="9" s="1"/>
  <c r="AE8" i="21"/>
  <c r="Y6" i="9" s="1"/>
  <c r="AD8" i="21"/>
  <c r="X6" i="9" s="1"/>
  <c r="AE7" i="21"/>
  <c r="Y5" i="9" s="1"/>
  <c r="AD7" i="21"/>
  <c r="X5" i="9" s="1"/>
  <c r="AA35" i="9" l="1"/>
  <c r="V27" i="9"/>
  <c r="V13" i="9"/>
  <c r="V6" i="9"/>
  <c r="AE33" i="20"/>
  <c r="W31" i="9" s="1"/>
  <c r="AD33" i="20"/>
  <c r="V31" i="9" s="1"/>
  <c r="AE32" i="20"/>
  <c r="W30" i="9" s="1"/>
  <c r="AD32" i="20"/>
  <c r="V30" i="9" s="1"/>
  <c r="AE31" i="20"/>
  <c r="W29" i="9" s="1"/>
  <c r="AD31" i="20"/>
  <c r="V29" i="9" s="1"/>
  <c r="AE30" i="20"/>
  <c r="W28" i="9" s="1"/>
  <c r="AD30" i="20"/>
  <c r="V28" i="9" s="1"/>
  <c r="AE29" i="20"/>
  <c r="W27" i="9" s="1"/>
  <c r="AD29" i="20"/>
  <c r="AE28" i="20"/>
  <c r="W26" i="9" s="1"/>
  <c r="AD28" i="20"/>
  <c r="V26" i="9" s="1"/>
  <c r="AE27" i="20"/>
  <c r="W25" i="9" s="1"/>
  <c r="AD27" i="20"/>
  <c r="V25" i="9" s="1"/>
  <c r="AE26" i="20"/>
  <c r="W24" i="9" s="1"/>
  <c r="AD26" i="20"/>
  <c r="V24" i="9" s="1"/>
  <c r="AE25" i="20"/>
  <c r="W23" i="9" s="1"/>
  <c r="AD25" i="20"/>
  <c r="V23" i="9" s="1"/>
  <c r="AE24" i="20"/>
  <c r="W22" i="9" s="1"/>
  <c r="AD24" i="20"/>
  <c r="V22" i="9" s="1"/>
  <c r="AE23" i="20"/>
  <c r="W21" i="9" s="1"/>
  <c r="AD23" i="20"/>
  <c r="V21" i="9" s="1"/>
  <c r="AE22" i="20"/>
  <c r="W20" i="9" s="1"/>
  <c r="AD22" i="20"/>
  <c r="V20" i="9" s="1"/>
  <c r="AE21" i="20"/>
  <c r="W19" i="9" s="1"/>
  <c r="AD21" i="20"/>
  <c r="V19" i="9" s="1"/>
  <c r="AE20" i="20"/>
  <c r="W18" i="9" s="1"/>
  <c r="AD20" i="20"/>
  <c r="V18" i="9" s="1"/>
  <c r="AE19" i="20"/>
  <c r="W17" i="9" s="1"/>
  <c r="AD19" i="20"/>
  <c r="V17" i="9" s="1"/>
  <c r="AE18" i="20"/>
  <c r="W16" i="9" s="1"/>
  <c r="AD18" i="20"/>
  <c r="V16" i="9" s="1"/>
  <c r="AE17" i="20"/>
  <c r="W15" i="9" s="1"/>
  <c r="AD17" i="20"/>
  <c r="V15" i="9" s="1"/>
  <c r="AE16" i="20"/>
  <c r="W14" i="9" s="1"/>
  <c r="AD16" i="20"/>
  <c r="V14" i="9" s="1"/>
  <c r="AE15" i="20"/>
  <c r="W13" i="9" s="1"/>
  <c r="AD15" i="20"/>
  <c r="AE14" i="20"/>
  <c r="W12" i="9" s="1"/>
  <c r="AD14" i="20"/>
  <c r="V12" i="9" s="1"/>
  <c r="AE13" i="20"/>
  <c r="W11" i="9" s="1"/>
  <c r="AD13" i="20"/>
  <c r="V11" i="9" s="1"/>
  <c r="AE12" i="20"/>
  <c r="W10" i="9" s="1"/>
  <c r="AD12" i="20"/>
  <c r="V10" i="9" s="1"/>
  <c r="AE11" i="20"/>
  <c r="W9" i="9" s="1"/>
  <c r="AD11" i="20"/>
  <c r="V9" i="9" s="1"/>
  <c r="AE10" i="20"/>
  <c r="W8" i="9" s="1"/>
  <c r="AD10" i="20"/>
  <c r="V8" i="9" s="1"/>
  <c r="AE9" i="20"/>
  <c r="W7" i="9" s="1"/>
  <c r="AD9" i="20"/>
  <c r="V7" i="9" s="1"/>
  <c r="AE8" i="20"/>
  <c r="W6" i="9" s="1"/>
  <c r="AD8" i="20"/>
  <c r="AE7" i="20"/>
  <c r="W5" i="9" s="1"/>
  <c r="AD7" i="20"/>
  <c r="V5" i="9" s="1"/>
  <c r="Y35" i="9" l="1"/>
  <c r="W35" i="9" l="1"/>
  <c r="AE33" i="19"/>
  <c r="U31" i="9" s="1"/>
  <c r="AD33" i="19"/>
  <c r="T31" i="9" s="1"/>
  <c r="AE32" i="19"/>
  <c r="U30" i="9" s="1"/>
  <c r="AD32" i="19"/>
  <c r="T30" i="9" s="1"/>
  <c r="AE31" i="19"/>
  <c r="U29" i="9" s="1"/>
  <c r="AD31" i="19"/>
  <c r="T29" i="9" s="1"/>
  <c r="AE30" i="19"/>
  <c r="U28" i="9" s="1"/>
  <c r="AD30" i="19"/>
  <c r="T28" i="9" s="1"/>
  <c r="AE29" i="19"/>
  <c r="U27" i="9" s="1"/>
  <c r="AD29" i="19"/>
  <c r="T27" i="9" s="1"/>
  <c r="AE28" i="19"/>
  <c r="U26" i="9" s="1"/>
  <c r="AD28" i="19"/>
  <c r="T26" i="9" s="1"/>
  <c r="AE27" i="19"/>
  <c r="U25" i="9" s="1"/>
  <c r="AD27" i="19"/>
  <c r="T25" i="9" s="1"/>
  <c r="AE26" i="19"/>
  <c r="U24" i="9" s="1"/>
  <c r="AD26" i="19"/>
  <c r="T24" i="9" s="1"/>
  <c r="AE25" i="19"/>
  <c r="U23" i="9" s="1"/>
  <c r="AD25" i="19"/>
  <c r="T23" i="9" s="1"/>
  <c r="AE24" i="19"/>
  <c r="U22" i="9" s="1"/>
  <c r="AD24" i="19"/>
  <c r="T22" i="9" s="1"/>
  <c r="AE23" i="19"/>
  <c r="U21" i="9" s="1"/>
  <c r="AD23" i="19"/>
  <c r="T21" i="9" s="1"/>
  <c r="AE22" i="19"/>
  <c r="U20" i="9" s="1"/>
  <c r="AD22" i="19"/>
  <c r="T20" i="9" s="1"/>
  <c r="AE21" i="19"/>
  <c r="U19" i="9" s="1"/>
  <c r="AD21" i="19"/>
  <c r="T19" i="9" s="1"/>
  <c r="AE20" i="19"/>
  <c r="U18" i="9" s="1"/>
  <c r="AD20" i="19"/>
  <c r="T18" i="9" s="1"/>
  <c r="AE19" i="19"/>
  <c r="U17" i="9" s="1"/>
  <c r="AD19" i="19"/>
  <c r="T17" i="9" s="1"/>
  <c r="AE18" i="19"/>
  <c r="U16" i="9" s="1"/>
  <c r="AD18" i="19"/>
  <c r="T16" i="9" s="1"/>
  <c r="AE17" i="19"/>
  <c r="U15" i="9" s="1"/>
  <c r="AD17" i="19"/>
  <c r="T15" i="9" s="1"/>
  <c r="AE16" i="19"/>
  <c r="U14" i="9" s="1"/>
  <c r="AD16" i="19"/>
  <c r="T14" i="9" s="1"/>
  <c r="AE15" i="19"/>
  <c r="U13" i="9" s="1"/>
  <c r="AD15" i="19"/>
  <c r="T13" i="9" s="1"/>
  <c r="AE14" i="19"/>
  <c r="U12" i="9" s="1"/>
  <c r="AD14" i="19"/>
  <c r="T12" i="9" s="1"/>
  <c r="AE13" i="19"/>
  <c r="U11" i="9" s="1"/>
  <c r="AD13" i="19"/>
  <c r="T11" i="9" s="1"/>
  <c r="AE12" i="19"/>
  <c r="U10" i="9" s="1"/>
  <c r="AD12" i="19"/>
  <c r="T10" i="9" s="1"/>
  <c r="AE11" i="19"/>
  <c r="U9" i="9" s="1"/>
  <c r="AD11" i="19"/>
  <c r="T9" i="9" s="1"/>
  <c r="AE10" i="19"/>
  <c r="U8" i="9" s="1"/>
  <c r="AD10" i="19"/>
  <c r="T8" i="9" s="1"/>
  <c r="AE9" i="19"/>
  <c r="U7" i="9" s="1"/>
  <c r="AD9" i="19"/>
  <c r="T7" i="9" s="1"/>
  <c r="AE8" i="19"/>
  <c r="U6" i="9" s="1"/>
  <c r="AD8" i="19"/>
  <c r="T6" i="9" s="1"/>
  <c r="AE7" i="19"/>
  <c r="U5" i="9" s="1"/>
  <c r="AD7" i="19"/>
  <c r="T5" i="9" s="1"/>
  <c r="AD27" i="18" l="1"/>
  <c r="AD7" i="18"/>
  <c r="U35" i="9" l="1"/>
  <c r="P25" i="9"/>
  <c r="P5" i="9"/>
  <c r="N25" i="9"/>
  <c r="K12" i="9"/>
  <c r="J12" i="9"/>
  <c r="H12" i="9"/>
  <c r="AE8" i="13" l="1"/>
  <c r="O6" i="9" s="1"/>
  <c r="AD8" i="13"/>
  <c r="N6" i="9" s="1"/>
  <c r="R25" i="9"/>
  <c r="R5" i="9"/>
  <c r="AE7" i="18" l="1"/>
  <c r="AE14" i="18"/>
  <c r="AD14" i="18"/>
  <c r="R12" i="9" s="1"/>
  <c r="AE27" i="18"/>
  <c r="S25" i="9" s="1"/>
  <c r="AE26" i="18"/>
  <c r="S24" i="9" s="1"/>
  <c r="AD26" i="18"/>
  <c r="R24" i="9" s="1"/>
  <c r="AE32" i="18"/>
  <c r="S30" i="9" s="1"/>
  <c r="AD32" i="18"/>
  <c r="R30" i="9" s="1"/>
  <c r="AE33" i="18"/>
  <c r="S31" i="9" s="1"/>
  <c r="AD33" i="18"/>
  <c r="R31" i="9" s="1"/>
  <c r="AE31" i="18"/>
  <c r="S29" i="9" s="1"/>
  <c r="AD31" i="18"/>
  <c r="R29" i="9" s="1"/>
  <c r="AE30" i="18"/>
  <c r="S28" i="9" s="1"/>
  <c r="AD30" i="18"/>
  <c r="R28" i="9" s="1"/>
  <c r="AE29" i="18"/>
  <c r="S27" i="9" s="1"/>
  <c r="AD29" i="18"/>
  <c r="R27" i="9" s="1"/>
  <c r="AE28" i="18"/>
  <c r="S26" i="9" s="1"/>
  <c r="AD28" i="18"/>
  <c r="R26" i="9" s="1"/>
  <c r="AE25" i="18"/>
  <c r="S23" i="9" s="1"/>
  <c r="AD25" i="18"/>
  <c r="R23" i="9" s="1"/>
  <c r="AE24" i="18"/>
  <c r="S22" i="9" s="1"/>
  <c r="AD24" i="18"/>
  <c r="R22" i="9" s="1"/>
  <c r="AE23" i="18"/>
  <c r="S21" i="9" s="1"/>
  <c r="AD23" i="18"/>
  <c r="R21" i="9" s="1"/>
  <c r="AE22" i="18"/>
  <c r="S20" i="9" s="1"/>
  <c r="AD22" i="18"/>
  <c r="R20" i="9" s="1"/>
  <c r="AE21" i="18"/>
  <c r="S19" i="9" s="1"/>
  <c r="AD21" i="18"/>
  <c r="R19" i="9" s="1"/>
  <c r="AE20" i="18"/>
  <c r="S18" i="9" s="1"/>
  <c r="AD20" i="18"/>
  <c r="R18" i="9" s="1"/>
  <c r="AE19" i="18"/>
  <c r="S17" i="9" s="1"/>
  <c r="AD19" i="18"/>
  <c r="R17" i="9" s="1"/>
  <c r="AE18" i="18"/>
  <c r="S16" i="9" s="1"/>
  <c r="AD18" i="18"/>
  <c r="R16" i="9" s="1"/>
  <c r="AE17" i="18"/>
  <c r="S15" i="9" s="1"/>
  <c r="AD17" i="18"/>
  <c r="R15" i="9" s="1"/>
  <c r="AE16" i="18"/>
  <c r="S14" i="9" s="1"/>
  <c r="AD16" i="18"/>
  <c r="R14" i="9" s="1"/>
  <c r="AE15" i="18"/>
  <c r="S13" i="9" s="1"/>
  <c r="AD15" i="18"/>
  <c r="R13" i="9" s="1"/>
  <c r="AE13" i="18"/>
  <c r="S11" i="9" s="1"/>
  <c r="AD13" i="18"/>
  <c r="R11" i="9" s="1"/>
  <c r="AE12" i="18"/>
  <c r="S10" i="9" s="1"/>
  <c r="AD12" i="18"/>
  <c r="R10" i="9" s="1"/>
  <c r="AE11" i="18"/>
  <c r="S9" i="9" s="1"/>
  <c r="AD11" i="18"/>
  <c r="R9" i="9" s="1"/>
  <c r="AE10" i="18"/>
  <c r="S8" i="9" s="1"/>
  <c r="AD10" i="18"/>
  <c r="R8" i="9" s="1"/>
  <c r="AE9" i="18"/>
  <c r="S7" i="9" s="1"/>
  <c r="AD9" i="18"/>
  <c r="R7" i="9" s="1"/>
  <c r="AE8" i="18"/>
  <c r="S6" i="9" s="1"/>
  <c r="AD8" i="18"/>
  <c r="S12" i="9" l="1"/>
  <c r="S34" i="9" s="1"/>
  <c r="G12" i="14"/>
  <c r="S5" i="9"/>
  <c r="AE7" i="16"/>
  <c r="Q5" i="9" s="1"/>
  <c r="S35" i="9" l="1"/>
  <c r="AE14" i="16"/>
  <c r="Q12" i="9" s="1"/>
  <c r="AD14" i="16"/>
  <c r="P12" i="9" s="1"/>
  <c r="AE27" i="16"/>
  <c r="Q25" i="9" s="1"/>
  <c r="AE26" i="16"/>
  <c r="Q24" i="9" s="1"/>
  <c r="AD26" i="16"/>
  <c r="P24" i="9" s="1"/>
  <c r="AE32" i="16"/>
  <c r="Q30" i="9" s="1"/>
  <c r="AD32" i="16"/>
  <c r="P30" i="9" s="1"/>
  <c r="AE33" i="16"/>
  <c r="Q31" i="9" s="1"/>
  <c r="AD33" i="16"/>
  <c r="P31" i="9" s="1"/>
  <c r="AE31" i="16"/>
  <c r="Q29" i="9" s="1"/>
  <c r="AD31" i="16"/>
  <c r="P29" i="9" s="1"/>
  <c r="AE30" i="16"/>
  <c r="Q28" i="9" s="1"/>
  <c r="AD30" i="16"/>
  <c r="P28" i="9" s="1"/>
  <c r="AE29" i="16"/>
  <c r="Q27" i="9" s="1"/>
  <c r="AD29" i="16"/>
  <c r="P27" i="9" s="1"/>
  <c r="AE28" i="16"/>
  <c r="Q26" i="9" s="1"/>
  <c r="AD28" i="16"/>
  <c r="P26" i="9" s="1"/>
  <c r="AE25" i="16"/>
  <c r="Q23" i="9" s="1"/>
  <c r="AD25" i="16"/>
  <c r="P23" i="9" s="1"/>
  <c r="AE24" i="16"/>
  <c r="Q22" i="9" s="1"/>
  <c r="AD24" i="16"/>
  <c r="P22" i="9" s="1"/>
  <c r="AE23" i="16"/>
  <c r="Q21" i="9" s="1"/>
  <c r="AD23" i="16"/>
  <c r="P21" i="9" s="1"/>
  <c r="AE22" i="16"/>
  <c r="Q20" i="9" s="1"/>
  <c r="AD22" i="16"/>
  <c r="P20" i="9" s="1"/>
  <c r="AE21" i="16"/>
  <c r="Q19" i="9" s="1"/>
  <c r="AD21" i="16"/>
  <c r="P19" i="9" s="1"/>
  <c r="AE20" i="16"/>
  <c r="Q18" i="9" s="1"/>
  <c r="AD20" i="16"/>
  <c r="P18" i="9" s="1"/>
  <c r="AE19" i="16"/>
  <c r="Q17" i="9" s="1"/>
  <c r="AD19" i="16"/>
  <c r="P17" i="9" s="1"/>
  <c r="AE18" i="16"/>
  <c r="Q16" i="9" s="1"/>
  <c r="AD18" i="16"/>
  <c r="P16" i="9" s="1"/>
  <c r="AE17" i="16"/>
  <c r="Q15" i="9" s="1"/>
  <c r="AD17" i="16"/>
  <c r="P15" i="9" s="1"/>
  <c r="AE16" i="16"/>
  <c r="Q14" i="9" s="1"/>
  <c r="AD16" i="16"/>
  <c r="P14" i="9" s="1"/>
  <c r="AE15" i="16"/>
  <c r="Q13" i="9" s="1"/>
  <c r="AD15" i="16"/>
  <c r="P13" i="9" s="1"/>
  <c r="AE13" i="16"/>
  <c r="Q11" i="9" s="1"/>
  <c r="AD13" i="16"/>
  <c r="P11" i="9" s="1"/>
  <c r="AE12" i="16"/>
  <c r="Q10" i="9" s="1"/>
  <c r="AD12" i="16"/>
  <c r="P10" i="9" s="1"/>
  <c r="AE11" i="16"/>
  <c r="Q9" i="9" s="1"/>
  <c r="AD11" i="16"/>
  <c r="P9" i="9" s="1"/>
  <c r="AE10" i="16"/>
  <c r="Q8" i="9" s="1"/>
  <c r="AD10" i="16"/>
  <c r="P8" i="9" s="1"/>
  <c r="AE9" i="16"/>
  <c r="Q7" i="9" s="1"/>
  <c r="AD9" i="16"/>
  <c r="P7" i="9" s="1"/>
  <c r="AE8" i="16"/>
  <c r="Q6" i="9" s="1"/>
  <c r="AD8" i="16"/>
  <c r="P6" i="9" s="1"/>
  <c r="AE27" i="13" l="1"/>
  <c r="O25" i="9" s="1"/>
  <c r="Q35" i="9" l="1"/>
  <c r="AE7" i="13"/>
  <c r="O5" i="9" s="1"/>
  <c r="AE9" i="13"/>
  <c r="O7" i="9" s="1"/>
  <c r="AE10" i="13"/>
  <c r="O8" i="9" s="1"/>
  <c r="AE11" i="13"/>
  <c r="O9" i="9" s="1"/>
  <c r="AE12" i="13"/>
  <c r="O10" i="9" s="1"/>
  <c r="AE13" i="13"/>
  <c r="O11" i="9" s="1"/>
  <c r="AE15" i="13"/>
  <c r="O13" i="9" s="1"/>
  <c r="AE16" i="13"/>
  <c r="O14" i="9" s="1"/>
  <c r="AE17" i="13"/>
  <c r="O15" i="9" s="1"/>
  <c r="AE18" i="13"/>
  <c r="O16" i="9" s="1"/>
  <c r="AE19" i="13"/>
  <c r="O17" i="9" s="1"/>
  <c r="AE20" i="13"/>
  <c r="O18" i="9" s="1"/>
  <c r="AE21" i="13"/>
  <c r="O19" i="9" s="1"/>
  <c r="AE22" i="13"/>
  <c r="O20" i="9" s="1"/>
  <c r="AE23" i="13"/>
  <c r="O21" i="9" s="1"/>
  <c r="AE24" i="13"/>
  <c r="O22" i="9" s="1"/>
  <c r="AE25" i="13"/>
  <c r="O23" i="9" s="1"/>
  <c r="AE28" i="13"/>
  <c r="O26" i="9" s="1"/>
  <c r="AE29" i="13"/>
  <c r="O27" i="9" s="1"/>
  <c r="AE30" i="13"/>
  <c r="O28" i="9" s="1"/>
  <c r="AE31" i="13"/>
  <c r="O29" i="9" s="1"/>
  <c r="AE33" i="13"/>
  <c r="O31" i="9" s="1"/>
  <c r="AE32" i="13"/>
  <c r="O30" i="9" s="1"/>
  <c r="AE26" i="13"/>
  <c r="O24" i="9" s="1"/>
  <c r="AE14" i="13"/>
  <c r="O12" i="9" s="1"/>
  <c r="AD14" i="13"/>
  <c r="N12" i="9" s="1"/>
  <c r="AD26" i="13"/>
  <c r="N24" i="9" s="1"/>
  <c r="AD32" i="13"/>
  <c r="N30" i="9" s="1"/>
  <c r="AD33" i="13"/>
  <c r="N31" i="9" s="1"/>
  <c r="AD31" i="13"/>
  <c r="N29" i="9" s="1"/>
  <c r="AD30" i="13"/>
  <c r="N28" i="9" s="1"/>
  <c r="AD29" i="13"/>
  <c r="N27" i="9" s="1"/>
  <c r="AD28" i="13"/>
  <c r="N26" i="9" s="1"/>
  <c r="AD25" i="13"/>
  <c r="N23" i="9" s="1"/>
  <c r="AD24" i="13"/>
  <c r="N22" i="9" s="1"/>
  <c r="AD23" i="13"/>
  <c r="N21" i="9" s="1"/>
  <c r="AD22" i="13"/>
  <c r="N20" i="9" s="1"/>
  <c r="AD21" i="13"/>
  <c r="N19" i="9" s="1"/>
  <c r="AD20" i="13"/>
  <c r="N18" i="9" s="1"/>
  <c r="AD19" i="13"/>
  <c r="N17" i="9" s="1"/>
  <c r="AD18" i="13"/>
  <c r="N16" i="9" s="1"/>
  <c r="AD17" i="13"/>
  <c r="N15" i="9" s="1"/>
  <c r="AD16" i="13"/>
  <c r="N14" i="9" s="1"/>
  <c r="AD15" i="13"/>
  <c r="N13" i="9" s="1"/>
  <c r="AD13" i="13"/>
  <c r="N11" i="9" s="1"/>
  <c r="AD12" i="13"/>
  <c r="N10" i="9" s="1"/>
  <c r="AD11" i="13"/>
  <c r="N9" i="9" s="1"/>
  <c r="AD10" i="13"/>
  <c r="N8" i="9" s="1"/>
  <c r="AD9" i="13"/>
  <c r="N7" i="9" s="1"/>
  <c r="AD7" i="13"/>
  <c r="N5" i="9" s="1"/>
  <c r="AG14" i="12" l="1"/>
  <c r="M12" i="9" s="1"/>
  <c r="AF14" i="12"/>
  <c r="L12" i="9" s="1"/>
  <c r="AG26" i="12"/>
  <c r="M24" i="9" s="1"/>
  <c r="AF26" i="12"/>
  <c r="L24" i="9" s="1"/>
  <c r="AG32" i="12"/>
  <c r="M30" i="9" s="1"/>
  <c r="AF32" i="12"/>
  <c r="L30" i="9" s="1"/>
  <c r="AG33" i="12"/>
  <c r="M31" i="9" s="1"/>
  <c r="AF33" i="12"/>
  <c r="L31" i="9" s="1"/>
  <c r="AG31" i="12"/>
  <c r="M29" i="9" s="1"/>
  <c r="AF31" i="12"/>
  <c r="L29" i="9" s="1"/>
  <c r="AG30" i="12"/>
  <c r="M28" i="9" s="1"/>
  <c r="AF30" i="12"/>
  <c r="L28" i="9" s="1"/>
  <c r="AG29" i="12"/>
  <c r="M27" i="9" s="1"/>
  <c r="AF29" i="12"/>
  <c r="L27" i="9" s="1"/>
  <c r="AG28" i="12"/>
  <c r="M26" i="9" s="1"/>
  <c r="AF28" i="12"/>
  <c r="L26" i="9" s="1"/>
  <c r="AG25" i="12"/>
  <c r="M23" i="9" s="1"/>
  <c r="AF25" i="12"/>
  <c r="L23" i="9" s="1"/>
  <c r="AG24" i="12"/>
  <c r="M22" i="9" s="1"/>
  <c r="AF24" i="12"/>
  <c r="L22" i="9" s="1"/>
  <c r="AG23" i="12"/>
  <c r="M21" i="9" s="1"/>
  <c r="AF23" i="12"/>
  <c r="L21" i="9" s="1"/>
  <c r="AG22" i="12"/>
  <c r="M20" i="9" s="1"/>
  <c r="AF22" i="12"/>
  <c r="L20" i="9" s="1"/>
  <c r="AG21" i="12"/>
  <c r="M19" i="9" s="1"/>
  <c r="AF21" i="12"/>
  <c r="L19" i="9" s="1"/>
  <c r="AG20" i="12"/>
  <c r="M18" i="9" s="1"/>
  <c r="AF20" i="12"/>
  <c r="L18" i="9" s="1"/>
  <c r="AG19" i="12"/>
  <c r="M17" i="9" s="1"/>
  <c r="AF19" i="12"/>
  <c r="L17" i="9" s="1"/>
  <c r="AG18" i="12"/>
  <c r="M16" i="9" s="1"/>
  <c r="AF18" i="12"/>
  <c r="L16" i="9" s="1"/>
  <c r="AG17" i="12"/>
  <c r="M15" i="9" s="1"/>
  <c r="AF17" i="12"/>
  <c r="L15" i="9" s="1"/>
  <c r="AG16" i="12"/>
  <c r="M14" i="9" s="1"/>
  <c r="AF16" i="12"/>
  <c r="L14" i="9" s="1"/>
  <c r="AG15" i="12"/>
  <c r="M13" i="9" s="1"/>
  <c r="AF15" i="12"/>
  <c r="L13" i="9" s="1"/>
  <c r="AG13" i="12"/>
  <c r="M11" i="9" s="1"/>
  <c r="AF13" i="12"/>
  <c r="L11" i="9" s="1"/>
  <c r="AG12" i="12"/>
  <c r="M10" i="9" s="1"/>
  <c r="AF12" i="12"/>
  <c r="L10" i="9" s="1"/>
  <c r="AG11" i="12"/>
  <c r="M9" i="9" s="1"/>
  <c r="AF11" i="12"/>
  <c r="L9" i="9" s="1"/>
  <c r="AG10" i="12"/>
  <c r="M8" i="9" s="1"/>
  <c r="AF10" i="12"/>
  <c r="L8" i="9" s="1"/>
  <c r="AG9" i="12"/>
  <c r="AF9" i="12"/>
  <c r="L7" i="9" s="1"/>
  <c r="AG8" i="12"/>
  <c r="M6" i="9" s="1"/>
  <c r="AF8" i="12"/>
  <c r="L6" i="9" s="1"/>
  <c r="O35" i="9" l="1"/>
  <c r="AG34" i="11"/>
  <c r="AF34" i="11"/>
  <c r="AG26" i="11"/>
  <c r="K24" i="9" s="1"/>
  <c r="AF26" i="11"/>
  <c r="J24" i="9" s="1"/>
  <c r="AG32" i="11"/>
  <c r="K30" i="9" s="1"/>
  <c r="AF32" i="11"/>
  <c r="J30" i="9" s="1"/>
  <c r="AG33" i="11"/>
  <c r="K31" i="9" s="1"/>
  <c r="AF33" i="11"/>
  <c r="J31" i="9" s="1"/>
  <c r="AG31" i="11"/>
  <c r="K29" i="9" s="1"/>
  <c r="AF31" i="11"/>
  <c r="J29" i="9" s="1"/>
  <c r="AG30" i="11"/>
  <c r="K28" i="9" s="1"/>
  <c r="AF30" i="11"/>
  <c r="J28" i="9" s="1"/>
  <c r="AG29" i="11"/>
  <c r="K27" i="9" s="1"/>
  <c r="AF29" i="11"/>
  <c r="J27" i="9" s="1"/>
  <c r="AG28" i="11"/>
  <c r="K26" i="9" s="1"/>
  <c r="AF28" i="11"/>
  <c r="J26" i="9" s="1"/>
  <c r="AG25" i="11"/>
  <c r="K23" i="9" s="1"/>
  <c r="AF25" i="11"/>
  <c r="J23" i="9" s="1"/>
  <c r="AG24" i="11"/>
  <c r="K22" i="9" s="1"/>
  <c r="AF24" i="11"/>
  <c r="J22" i="9" s="1"/>
  <c r="AG23" i="11"/>
  <c r="K21" i="9" s="1"/>
  <c r="AF23" i="11"/>
  <c r="J21" i="9" s="1"/>
  <c r="AG22" i="11"/>
  <c r="K20" i="9" s="1"/>
  <c r="AF22" i="11"/>
  <c r="J20" i="9" s="1"/>
  <c r="AG21" i="11"/>
  <c r="K19" i="9" s="1"/>
  <c r="AF21" i="11"/>
  <c r="J19" i="9" s="1"/>
  <c r="AG20" i="11"/>
  <c r="K18" i="9" s="1"/>
  <c r="AF20" i="11"/>
  <c r="J18" i="9" s="1"/>
  <c r="AG19" i="11"/>
  <c r="K17" i="9" s="1"/>
  <c r="AF19" i="11"/>
  <c r="J17" i="9" s="1"/>
  <c r="AG18" i="11"/>
  <c r="K16" i="9" s="1"/>
  <c r="AF18" i="11"/>
  <c r="J16" i="9" s="1"/>
  <c r="AG17" i="11"/>
  <c r="K15" i="9" s="1"/>
  <c r="AF17" i="11"/>
  <c r="J15" i="9" s="1"/>
  <c r="AG16" i="11"/>
  <c r="K14" i="9" s="1"/>
  <c r="AF16" i="11"/>
  <c r="J14" i="9" s="1"/>
  <c r="AG15" i="11"/>
  <c r="K13" i="9" s="1"/>
  <c r="AF15" i="11"/>
  <c r="J13" i="9" s="1"/>
  <c r="AG13" i="11"/>
  <c r="K11" i="9" s="1"/>
  <c r="AF13" i="11"/>
  <c r="J11" i="9" s="1"/>
  <c r="AG12" i="11"/>
  <c r="K10" i="9" s="1"/>
  <c r="AF12" i="11"/>
  <c r="J10" i="9" s="1"/>
  <c r="AG11" i="11"/>
  <c r="K9" i="9" s="1"/>
  <c r="AF11" i="11"/>
  <c r="J9" i="9" s="1"/>
  <c r="AG10" i="11"/>
  <c r="K8" i="9" s="1"/>
  <c r="AF10" i="11"/>
  <c r="J8" i="9" s="1"/>
  <c r="AG9" i="11"/>
  <c r="K7" i="9" s="1"/>
  <c r="AF9" i="11"/>
  <c r="J7" i="9" s="1"/>
  <c r="AG8" i="11"/>
  <c r="K6" i="9" s="1"/>
  <c r="AF8" i="11"/>
  <c r="J6" i="9" s="1"/>
  <c r="AG34" i="6"/>
  <c r="AF34" i="6"/>
  <c r="AG26" i="6"/>
  <c r="C26" i="9" s="1"/>
  <c r="AF26" i="6"/>
  <c r="B26" i="9" s="1"/>
  <c r="AG32" i="6"/>
  <c r="C30" i="9" s="1"/>
  <c r="AF32" i="6"/>
  <c r="B30" i="9" s="1"/>
  <c r="AG33" i="6"/>
  <c r="C24" i="9" s="1"/>
  <c r="AF33" i="6"/>
  <c r="B24" i="9" s="1"/>
  <c r="AG31" i="6"/>
  <c r="C31" i="9" s="1"/>
  <c r="AF31" i="6"/>
  <c r="B31" i="9" s="1"/>
  <c r="AG30" i="6"/>
  <c r="C29" i="9" s="1"/>
  <c r="AF30" i="6"/>
  <c r="B29" i="9" s="1"/>
  <c r="AG29" i="6"/>
  <c r="C28" i="9" s="1"/>
  <c r="AF29" i="6"/>
  <c r="B28" i="9" s="1"/>
  <c r="AG28" i="6"/>
  <c r="C27" i="9" s="1"/>
  <c r="AF28" i="6"/>
  <c r="B27" i="9" s="1"/>
  <c r="AG25" i="6"/>
  <c r="C23" i="9" s="1"/>
  <c r="AF25" i="6"/>
  <c r="B23" i="9" s="1"/>
  <c r="AG24" i="6"/>
  <c r="C22" i="9" s="1"/>
  <c r="AF24" i="6"/>
  <c r="B22" i="9" s="1"/>
  <c r="AG23" i="6"/>
  <c r="C21" i="9" s="1"/>
  <c r="AF23" i="6"/>
  <c r="B21" i="9" s="1"/>
  <c r="AG22" i="6"/>
  <c r="C20" i="9" s="1"/>
  <c r="AF22" i="6"/>
  <c r="B20" i="9" s="1"/>
  <c r="AG21" i="6"/>
  <c r="C19" i="9" s="1"/>
  <c r="AF21" i="6"/>
  <c r="B19" i="9" s="1"/>
  <c r="AG20" i="6"/>
  <c r="C18" i="9" s="1"/>
  <c r="AF20" i="6"/>
  <c r="B18" i="9" s="1"/>
  <c r="AG19" i="6"/>
  <c r="C17" i="9" s="1"/>
  <c r="AF19" i="6"/>
  <c r="B17" i="9" s="1"/>
  <c r="AG18" i="6"/>
  <c r="C16" i="9" s="1"/>
  <c r="AF18" i="6"/>
  <c r="B16" i="9" s="1"/>
  <c r="AG17" i="6"/>
  <c r="C15" i="9" s="1"/>
  <c r="AF17" i="6"/>
  <c r="B15" i="9" s="1"/>
  <c r="AG16" i="6"/>
  <c r="C14" i="9" s="1"/>
  <c r="AF16" i="6"/>
  <c r="B14" i="9" s="1"/>
  <c r="AG15" i="6"/>
  <c r="C13" i="9" s="1"/>
  <c r="AF15" i="6"/>
  <c r="B13" i="9" s="1"/>
  <c r="AG13" i="6"/>
  <c r="C11" i="9" s="1"/>
  <c r="AF13" i="6"/>
  <c r="B11" i="9" s="1"/>
  <c r="AG12" i="6"/>
  <c r="C10" i="9" s="1"/>
  <c r="AF12" i="6"/>
  <c r="B10" i="9" s="1"/>
  <c r="AG11" i="6"/>
  <c r="C9" i="9" s="1"/>
  <c r="AF11" i="6"/>
  <c r="B9" i="9" s="1"/>
  <c r="AG10" i="6"/>
  <c r="C8" i="9" s="1"/>
  <c r="AF10" i="6"/>
  <c r="B8" i="9" s="1"/>
  <c r="AG9" i="6"/>
  <c r="C7" i="9" s="1"/>
  <c r="AF9" i="6"/>
  <c r="B7" i="9" s="1"/>
  <c r="AG8" i="6"/>
  <c r="C6" i="9" s="1"/>
  <c r="AF8" i="6"/>
  <c r="B6" i="9" s="1"/>
  <c r="AG34" i="5"/>
  <c r="AF34" i="5"/>
  <c r="AG26" i="5"/>
  <c r="E24" i="9" s="1"/>
  <c r="AF26" i="5"/>
  <c r="D24" i="9" s="1"/>
  <c r="AG32" i="5"/>
  <c r="E30" i="9" s="1"/>
  <c r="AF32" i="5"/>
  <c r="D30" i="9" s="1"/>
  <c r="AG33" i="5"/>
  <c r="E31" i="9" s="1"/>
  <c r="AF33" i="5"/>
  <c r="D31" i="9" s="1"/>
  <c r="AG31" i="5"/>
  <c r="E29" i="9" s="1"/>
  <c r="AF31" i="5"/>
  <c r="D29" i="9" s="1"/>
  <c r="AG30" i="5"/>
  <c r="E28" i="9" s="1"/>
  <c r="AF30" i="5"/>
  <c r="D28" i="9" s="1"/>
  <c r="AG29" i="5"/>
  <c r="E27" i="9" s="1"/>
  <c r="AF29" i="5"/>
  <c r="D27" i="9" s="1"/>
  <c r="AG28" i="5"/>
  <c r="E26" i="9" s="1"/>
  <c r="AF28" i="5"/>
  <c r="D26" i="9" s="1"/>
  <c r="AG25" i="5"/>
  <c r="E23" i="9" s="1"/>
  <c r="AF25" i="5"/>
  <c r="D23" i="9" s="1"/>
  <c r="AG24" i="5"/>
  <c r="E22" i="9" s="1"/>
  <c r="AF24" i="5"/>
  <c r="D22" i="9" s="1"/>
  <c r="AG23" i="5"/>
  <c r="E21" i="9" s="1"/>
  <c r="AF23" i="5"/>
  <c r="D21" i="9" s="1"/>
  <c r="AG22" i="5"/>
  <c r="E20" i="9" s="1"/>
  <c r="AF22" i="5"/>
  <c r="D20" i="9" s="1"/>
  <c r="AG21" i="5"/>
  <c r="E19" i="9" s="1"/>
  <c r="AF21" i="5"/>
  <c r="D19" i="9" s="1"/>
  <c r="AG20" i="5"/>
  <c r="E18" i="9" s="1"/>
  <c r="AF20" i="5"/>
  <c r="D18" i="9" s="1"/>
  <c r="AG19" i="5"/>
  <c r="E17" i="9" s="1"/>
  <c r="AF19" i="5"/>
  <c r="D17" i="9" s="1"/>
  <c r="AG18" i="5"/>
  <c r="E16" i="9" s="1"/>
  <c r="AF18" i="5"/>
  <c r="D16" i="9" s="1"/>
  <c r="AG17" i="5"/>
  <c r="E15" i="9" s="1"/>
  <c r="AF17" i="5"/>
  <c r="D15" i="9" s="1"/>
  <c r="AG16" i="5"/>
  <c r="E14" i="9" s="1"/>
  <c r="AF16" i="5"/>
  <c r="D14" i="9" s="1"/>
  <c r="AG15" i="5"/>
  <c r="E13" i="9" s="1"/>
  <c r="AF15" i="5"/>
  <c r="D13" i="9" s="1"/>
  <c r="AG13" i="5"/>
  <c r="E11" i="9" s="1"/>
  <c r="AF13" i="5"/>
  <c r="D11" i="9" s="1"/>
  <c r="AG12" i="5"/>
  <c r="E10" i="9" s="1"/>
  <c r="AF12" i="5"/>
  <c r="D10" i="9" s="1"/>
  <c r="AG11" i="5"/>
  <c r="E9" i="9" s="1"/>
  <c r="AF11" i="5"/>
  <c r="D9" i="9" s="1"/>
  <c r="AG10" i="5"/>
  <c r="E8" i="9" s="1"/>
  <c r="AF10" i="5"/>
  <c r="D8" i="9" s="1"/>
  <c r="AG9" i="5"/>
  <c r="E7" i="9" s="1"/>
  <c r="AF9" i="5"/>
  <c r="D7" i="9" s="1"/>
  <c r="AG8" i="5"/>
  <c r="E6" i="9" s="1"/>
  <c r="AF8" i="5"/>
  <c r="D6" i="9" s="1"/>
  <c r="AG34" i="4"/>
  <c r="AF34" i="4"/>
  <c r="AG26" i="4"/>
  <c r="G24" i="9" s="1"/>
  <c r="AF26" i="4"/>
  <c r="F24" i="9" s="1"/>
  <c r="AG32" i="4"/>
  <c r="G30" i="9" s="1"/>
  <c r="AF32" i="4"/>
  <c r="F30" i="9" s="1"/>
  <c r="AG33" i="4"/>
  <c r="G31" i="9" s="1"/>
  <c r="AF33" i="4"/>
  <c r="F31" i="9" s="1"/>
  <c r="AG31" i="4"/>
  <c r="G29" i="9" s="1"/>
  <c r="AF31" i="4"/>
  <c r="F29" i="9" s="1"/>
  <c r="AG30" i="4"/>
  <c r="G28" i="9" s="1"/>
  <c r="AF30" i="4"/>
  <c r="F28" i="9" s="1"/>
  <c r="AG29" i="4"/>
  <c r="G27" i="9" s="1"/>
  <c r="AF29" i="4"/>
  <c r="F27" i="9" s="1"/>
  <c r="AG28" i="4"/>
  <c r="G26" i="9" s="1"/>
  <c r="AF28" i="4"/>
  <c r="F26" i="9" s="1"/>
  <c r="AG25" i="4"/>
  <c r="G23" i="9" s="1"/>
  <c r="AF25" i="4"/>
  <c r="F23" i="9" s="1"/>
  <c r="AG24" i="4"/>
  <c r="G22" i="9" s="1"/>
  <c r="AF24" i="4"/>
  <c r="AG23" i="4"/>
  <c r="G21" i="9" s="1"/>
  <c r="AF23" i="4"/>
  <c r="F21" i="9" s="1"/>
  <c r="AG22" i="4"/>
  <c r="G20" i="9" s="1"/>
  <c r="AF22" i="4"/>
  <c r="AG21" i="4"/>
  <c r="G19" i="9" s="1"/>
  <c r="AF21" i="4"/>
  <c r="F19" i="9" s="1"/>
  <c r="AG20" i="4"/>
  <c r="G18" i="9" s="1"/>
  <c r="AF20" i="4"/>
  <c r="AG19" i="4"/>
  <c r="G17" i="9" s="1"/>
  <c r="AF19" i="4"/>
  <c r="F17" i="9" s="1"/>
  <c r="AG18" i="4"/>
  <c r="G16" i="9" s="1"/>
  <c r="AF18" i="4"/>
  <c r="AG17" i="4"/>
  <c r="G15" i="9" s="1"/>
  <c r="AF17" i="4"/>
  <c r="F15" i="9" s="1"/>
  <c r="AG16" i="4"/>
  <c r="G14" i="9" s="1"/>
  <c r="AF16" i="4"/>
  <c r="AG15" i="4"/>
  <c r="G13" i="9" s="1"/>
  <c r="AF15" i="4"/>
  <c r="F13" i="9" s="1"/>
  <c r="AG13" i="4"/>
  <c r="G11" i="9" s="1"/>
  <c r="AF13" i="4"/>
  <c r="F11" i="9" s="1"/>
  <c r="AG12" i="4"/>
  <c r="G10" i="9" s="1"/>
  <c r="AF12" i="4"/>
  <c r="F10" i="9" s="1"/>
  <c r="AG11" i="4"/>
  <c r="G9" i="9" s="1"/>
  <c r="AF11" i="4"/>
  <c r="AG10" i="4"/>
  <c r="G8" i="9" s="1"/>
  <c r="AF10" i="4"/>
  <c r="AG9" i="4"/>
  <c r="G7" i="9" s="1"/>
  <c r="AF9" i="4"/>
  <c r="AG8" i="4"/>
  <c r="G6" i="9" s="1"/>
  <c r="AF8" i="4"/>
  <c r="F6" i="9" s="1"/>
  <c r="AG34" i="1"/>
  <c r="AF34" i="1"/>
  <c r="AG26" i="1"/>
  <c r="I24" i="9" s="1"/>
  <c r="AF26" i="1"/>
  <c r="H24" i="9" s="1"/>
  <c r="AG32" i="1"/>
  <c r="I30" i="9" s="1"/>
  <c r="AF32" i="1"/>
  <c r="AG33" i="1"/>
  <c r="I31" i="9" s="1"/>
  <c r="AF33" i="1"/>
  <c r="H31" i="9" s="1"/>
  <c r="AG31" i="1"/>
  <c r="I29" i="9" s="1"/>
  <c r="AF31" i="1"/>
  <c r="H29" i="9" s="1"/>
  <c r="AG30" i="1"/>
  <c r="I28" i="9" s="1"/>
  <c r="AF30" i="1"/>
  <c r="H28" i="9" s="1"/>
  <c r="AG29" i="1"/>
  <c r="I27" i="9" s="1"/>
  <c r="AF29" i="1"/>
  <c r="H27" i="9" s="1"/>
  <c r="AG28" i="1"/>
  <c r="I26" i="9" s="1"/>
  <c r="AF28" i="1"/>
  <c r="H26" i="9" s="1"/>
  <c r="AG25" i="1"/>
  <c r="I23" i="9" s="1"/>
  <c r="AF25" i="1"/>
  <c r="AG24" i="1"/>
  <c r="I22" i="9" s="1"/>
  <c r="AF24" i="1"/>
  <c r="H22" i="9" s="1"/>
  <c r="AG23" i="1"/>
  <c r="I21" i="9" s="1"/>
  <c r="AF23" i="1"/>
  <c r="H21" i="9" s="1"/>
  <c r="AG22" i="1"/>
  <c r="I20" i="9" s="1"/>
  <c r="AF22" i="1"/>
  <c r="H20" i="9" s="1"/>
  <c r="AG21" i="1"/>
  <c r="I19" i="9" s="1"/>
  <c r="AF21" i="1"/>
  <c r="AG20" i="1"/>
  <c r="I18" i="9" s="1"/>
  <c r="AF20" i="1"/>
  <c r="H18" i="9" s="1"/>
  <c r="AG19" i="1"/>
  <c r="I17" i="9" s="1"/>
  <c r="AF19" i="1"/>
  <c r="H17" i="9" s="1"/>
  <c r="AG18" i="1"/>
  <c r="I16" i="9" s="1"/>
  <c r="AF18" i="1"/>
  <c r="H16" i="9" s="1"/>
  <c r="AG17" i="1"/>
  <c r="I15" i="9" s="1"/>
  <c r="AF17" i="1"/>
  <c r="AG16" i="1"/>
  <c r="I14" i="9" s="1"/>
  <c r="AF16" i="1"/>
  <c r="H14" i="9" s="1"/>
  <c r="AG15" i="1"/>
  <c r="I13" i="9" s="1"/>
  <c r="AF15" i="1"/>
  <c r="AG13" i="1"/>
  <c r="I11" i="9" s="1"/>
  <c r="AF13" i="1"/>
  <c r="H11" i="9" s="1"/>
  <c r="AG12" i="1"/>
  <c r="I10" i="9" s="1"/>
  <c r="AF12" i="1"/>
  <c r="AG11" i="1"/>
  <c r="I9" i="9" s="1"/>
  <c r="AF11" i="1"/>
  <c r="H9" i="9" s="1"/>
  <c r="AG10" i="1"/>
  <c r="I8" i="9" s="1"/>
  <c r="AF10" i="1"/>
  <c r="AG9" i="1"/>
  <c r="I7" i="9" s="1"/>
  <c r="AF9" i="1"/>
  <c r="H7" i="9" s="1"/>
  <c r="AG8" i="1"/>
  <c r="I6" i="9" s="1"/>
  <c r="AF8" i="1"/>
  <c r="F22" i="9"/>
  <c r="F20" i="9"/>
  <c r="F18" i="9"/>
  <c r="F16" i="9"/>
  <c r="F14" i="9"/>
  <c r="F8" i="9"/>
  <c r="AE31" i="8"/>
  <c r="AD31" i="8"/>
  <c r="AE29" i="8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F9" i="9"/>
  <c r="F7" i="9"/>
  <c r="H30" i="9"/>
  <c r="H23" i="9"/>
  <c r="H19" i="9"/>
  <c r="H15" i="9"/>
  <c r="H13" i="9"/>
  <c r="H10" i="9"/>
  <c r="H8" i="9"/>
  <c r="H6" i="9"/>
  <c r="E35" i="9" l="1"/>
  <c r="M35" i="9" l="1"/>
  <c r="C35" i="9"/>
  <c r="I35" i="9"/>
  <c r="G35" i="9"/>
  <c r="K35" i="9" l="1"/>
</calcChain>
</file>

<file path=xl/comments1.xml><?xml version="1.0" encoding="utf-8"?>
<comments xmlns="http://schemas.openxmlformats.org/spreadsheetml/2006/main">
  <authors>
    <author>ees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ees: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<sst xmlns="http://schemas.openxmlformats.org/spreadsheetml/2006/main" count="1719" uniqueCount="106">
  <si>
    <t>Pfl</t>
  </si>
  <si>
    <t>Bl</t>
  </si>
  <si>
    <t>Art</t>
  </si>
  <si>
    <t>Anacamptis pyramidalis (Spitzorchis)</t>
  </si>
  <si>
    <t>Cephalanthera damasonium (Bleiches Waldvögelein)</t>
  </si>
  <si>
    <t>Cephalanthera longifolia (Langblättriges Waldvögelein)</t>
  </si>
  <si>
    <t>Cephalanthera rubra (Rotes Waldvögelein)</t>
  </si>
  <si>
    <t>Cypripedium calceolus (Frauenschuh)</t>
  </si>
  <si>
    <t>Dactylorhiza majalis (Breitblättriges Knabenkraut)</t>
  </si>
  <si>
    <t>Dactylorhiza traunsteineri (Traunsteiners Knabenkraut)</t>
  </si>
  <si>
    <t>Gymnadenia conopsea (Mücken Händelwurz)</t>
  </si>
  <si>
    <t>Himantoglossum hircinum (Bocks-Riemenzunge)</t>
  </si>
  <si>
    <t>Listera ovata (Grosses Zweiblatt)</t>
  </si>
  <si>
    <t>Neottia nidus-avis (Nestwurz)</t>
  </si>
  <si>
    <t>Ophrys insectifera (Fliegen Ragwurz)</t>
  </si>
  <si>
    <t>Orchis mascula (Männliches Knabenkraut)</t>
  </si>
  <si>
    <t>Orchis militaris (Helm-Knabenkraut)</t>
  </si>
  <si>
    <t>Orchis purpurea (Purpur Knabenkraut)</t>
  </si>
  <si>
    <t>Platanthera chlorantha (Grünliche Waldhyazinthe)</t>
  </si>
  <si>
    <t>Epipactis atrorubens (Braunrote Sumpfwurz)</t>
  </si>
  <si>
    <t>Epipactis helleborine (Breitblättrige Sumpfwurz)</t>
  </si>
  <si>
    <t>Epipactis muelleri (Müllers Sumpfwurz)</t>
  </si>
  <si>
    <t>Epipactis purpurata (Violette Sumpfwurz)</t>
  </si>
  <si>
    <t>Epipactis palustris (Weisse Sumpfwurz)</t>
  </si>
  <si>
    <t>Dactylorhiza fuchsii (Fuchs' Knabenkraut)</t>
  </si>
  <si>
    <t>Platanthera bifolia (Weisse Waldhyazinthe)</t>
  </si>
  <si>
    <t>Standort</t>
  </si>
  <si>
    <t>Burg</t>
  </si>
  <si>
    <t>Rotl-For.</t>
  </si>
  <si>
    <t>Ams-Alth.</t>
  </si>
  <si>
    <t>Bruederg.</t>
  </si>
  <si>
    <t>Hurz</t>
  </si>
  <si>
    <t>Auenried</t>
  </si>
  <si>
    <t>Tannh-Breit</t>
  </si>
  <si>
    <t>Buechen</t>
  </si>
  <si>
    <t>Tobel</t>
  </si>
  <si>
    <t>Stockrüti</t>
  </si>
  <si>
    <t>Sibilenrain</t>
  </si>
  <si>
    <t>Tüfmatten</t>
  </si>
  <si>
    <t>Sandgrube</t>
  </si>
  <si>
    <t>Guggisbuck</t>
  </si>
  <si>
    <t>Summe</t>
  </si>
  <si>
    <t xml:space="preserve">Zusammenfassung aller Standorte </t>
  </si>
  <si>
    <t>Rorbas / Freienstein / Teufen</t>
  </si>
  <si>
    <t>Brändli</t>
  </si>
  <si>
    <t>Perschel</t>
  </si>
  <si>
    <t>Sturzeneg.</t>
  </si>
  <si>
    <t>Bänziger</t>
  </si>
  <si>
    <t>Sturzenegg.</t>
  </si>
  <si>
    <t>Bregy</t>
  </si>
  <si>
    <t>Schneider</t>
  </si>
  <si>
    <t>Huwiler</t>
  </si>
  <si>
    <t>Heri/Somm.</t>
  </si>
  <si>
    <t>Esch</t>
  </si>
  <si>
    <t>Ophrys Apifera (Bienen-Ragwurz)</t>
  </si>
  <si>
    <t>Zusammenfassung Inventare Rorbas / Freienstein / Teufen</t>
  </si>
  <si>
    <t>Jahr</t>
  </si>
  <si>
    <t>Usser Tobel</t>
  </si>
  <si>
    <t>Gesamt</t>
  </si>
  <si>
    <t>Pfl = Anzahl Pflanzen ohne Blüten   /   Bl = Anzahl Blüten (blühende Pflanzen)</t>
  </si>
  <si>
    <t>ok</t>
  </si>
  <si>
    <t>Pfister</t>
  </si>
  <si>
    <t>Rohr/Heri</t>
  </si>
  <si>
    <t>Dactylorhiza Incarnata (Fleischrote Fingerwurz)</t>
  </si>
  <si>
    <t>Auenriet</t>
  </si>
  <si>
    <t>Heri/Rohr/Riediker</t>
  </si>
  <si>
    <t>Rohr/Riediker</t>
  </si>
  <si>
    <t>Ophrys holoserica (Hummel-Ragwurz)</t>
  </si>
  <si>
    <t>Ophrys apifera (Bienen-Ragwurz)</t>
  </si>
  <si>
    <t>Aceras anthropophorum</t>
  </si>
  <si>
    <t>Aceras anthrophorum (Ohnsporn)</t>
  </si>
  <si>
    <t>Aceras anthropophorum (Ohnsporn)</t>
  </si>
  <si>
    <t>Dactylorhiza incarnata (Fleischrote Fingerwurz)</t>
  </si>
  <si>
    <t>Dactylorhiza incarnata (Fleischrote Finterwurz)</t>
  </si>
  <si>
    <t>Ophrys Holoserica (Hummel-Ragwurz)</t>
  </si>
  <si>
    <t>Rohr/Esch</t>
  </si>
  <si>
    <t>Riediker</t>
  </si>
  <si>
    <t>y</t>
  </si>
  <si>
    <t>Lotti</t>
  </si>
  <si>
    <t>Rohr</t>
  </si>
  <si>
    <t>Kamm</t>
  </si>
  <si>
    <t>Decker</t>
  </si>
  <si>
    <t>Orchis anthropophora (Ohnsporn)</t>
  </si>
  <si>
    <t>Dactylorhiza incarnata ssp incarnata (Fleischr. Fingerwurz)</t>
  </si>
  <si>
    <t>Neottia ovata (Grosses Zweiblatt)</t>
  </si>
  <si>
    <t>Ophrys fuciflora ssp. fuciflora (Hummel-Ragwurz)</t>
  </si>
  <si>
    <t>Orchis anthrophora (Ohnsporn)</t>
  </si>
  <si>
    <t>Schartenflue</t>
  </si>
  <si>
    <t>Kleih</t>
  </si>
  <si>
    <t>Büelrain</t>
  </si>
  <si>
    <t>Dactylorhiza majalis (Breitblättrige Fingerwurz)</t>
  </si>
  <si>
    <t>Dactylorhiza traunsteineri (Traunsteiner Fingerwurz)</t>
  </si>
  <si>
    <t>Dactylorhiza fuchsii (Fuchs' Fingerwurz)</t>
  </si>
  <si>
    <t>Epipactis atrorubens (Braunrote Stendelwurz)</t>
  </si>
  <si>
    <t>Epipactis helleborine (Breitblättrige Stendelwurz)</t>
  </si>
  <si>
    <t>Epipactis muelleri (Müllers Stendelwurz)</t>
  </si>
  <si>
    <t>Epipactis palustris (Weisse Stendelwurz)</t>
  </si>
  <si>
    <t>Gymnadenia conopsea (Langspornige Händelwurz)</t>
  </si>
  <si>
    <t>Orchis purpurea (Purpur-Knabenkraut)</t>
  </si>
  <si>
    <t>Ophrys insectifera (Fliegen-Ragwurz)</t>
  </si>
  <si>
    <t>Epipactis purpurata (Violette Stendelwurz)</t>
  </si>
  <si>
    <t>Steiner</t>
  </si>
  <si>
    <t>Maximalwerte im Vergleich mit den letzten beiden Jahren</t>
  </si>
  <si>
    <t>Max. 2008-2023</t>
  </si>
  <si>
    <t>Platanthera bifolia (Weisses Breitkölbchen)</t>
  </si>
  <si>
    <t>Platanthera chlorantha (Grünliches Breitkölbchen)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</si>
</sst>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2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3" xfId="0" applyBorder="1"/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8" xfId="0" applyBorder="1"/>
    <xf numFmtId="0" fontId="6" fillId="0" borderId="9" xfId="0" applyFont="1" applyBorder="1" applyAlignment="1">
      <alignment horizontal="center"/>
    </xf>
    <xf numFmtId="0" fontId="0" fillId="0" borderId="9" xfId="0" applyBorder="1"/>
    <xf numFmtId="1" fontId="0" fillId="0" borderId="3" xfId="0" applyNumberFormat="1" applyBorder="1" applyAlignment="1">
      <alignment horizontal="right"/>
    </xf>
    <xf numFmtId="1" fontId="0" fillId="0" borderId="2" xfId="0" applyNumberFormat="1" applyBorder="1"/>
    <xf numFmtId="1" fontId="0" fillId="0" borderId="8" xfId="0" applyNumberFormat="1" applyBorder="1"/>
    <xf numFmtId="0" fontId="0" fillId="0" borderId="11" xfId="0" applyBorder="1" applyAlignment="1">
      <alignment horizontal="center"/>
    </xf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5"/>
  <sheetViews>
    <sheetView topLeftCell="B1" workbookViewId="0">
      <selection activeCell="AG7" sqref="AG7"/>
    </sheetView>
  </sheetViews>
  <sheetFormatPr baseColWidth="10" defaultColWidth="9.140625" defaultRowHeight="12.75" x14ac:dyDescent="0.2"/>
  <cols>
    <col min="1" max="1" width="45.28515625" customWidth="1"/>
    <col min="2" max="2" width="6.140625" style="1" customWidth="1"/>
    <col min="3" max="3" width="5.42578125" style="1" customWidth="1"/>
    <col min="4" max="4" width="4.140625" customWidth="1"/>
    <col min="5" max="5" width="4.42578125" customWidth="1"/>
    <col min="6" max="6" width="5.5703125" customWidth="1"/>
    <col min="7" max="8" width="5.85546875" customWidth="1"/>
    <col min="9" max="9" width="6.140625" customWidth="1"/>
    <col min="10" max="10" width="6" customWidth="1"/>
    <col min="11" max="11" width="6.5703125" customWidth="1"/>
    <col min="12" max="12" width="5.42578125" customWidth="1"/>
    <col min="13" max="13" width="5" customWidth="1"/>
    <col min="14" max="14" width="6.28515625" customWidth="1"/>
    <col min="15" max="15" width="5.85546875" customWidth="1"/>
    <col min="16" max="16" width="6.140625" customWidth="1"/>
    <col min="17" max="17" width="5.85546875" customWidth="1"/>
    <col min="18" max="18" width="5.140625" customWidth="1"/>
    <col min="19" max="19" width="5" customWidth="1"/>
    <col min="20" max="20" width="5.28515625" customWidth="1"/>
    <col min="21" max="21" width="5.5703125" customWidth="1"/>
    <col min="22" max="22" width="6.85546875" customWidth="1"/>
    <col min="23" max="23" width="6.7109375" customWidth="1"/>
    <col min="24" max="24" width="5.85546875" hidden="1" customWidth="1"/>
    <col min="25" max="25" width="5.5703125" hidden="1" customWidth="1"/>
    <col min="26" max="27" width="5.5703125" customWidth="1"/>
    <col min="28" max="28" width="6" customWidth="1"/>
    <col min="29" max="29" width="5.7109375" customWidth="1"/>
    <col min="30" max="30" width="6" customWidth="1"/>
    <col min="31" max="31" width="6.140625" customWidth="1"/>
  </cols>
  <sheetData>
    <row r="1" spans="1:33" s="2" customFormat="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33" s="2" customFormat="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3" s="2" customFormat="1" ht="15" x14ac:dyDescent="0.25">
      <c r="A3" s="11">
        <v>2008</v>
      </c>
      <c r="B3" s="3" t="s">
        <v>44</v>
      </c>
      <c r="C3" s="3"/>
      <c r="D3" s="3" t="s">
        <v>45</v>
      </c>
      <c r="E3" s="3"/>
      <c r="F3" s="3" t="s">
        <v>46</v>
      </c>
      <c r="G3" s="3"/>
      <c r="H3" s="3" t="s">
        <v>47</v>
      </c>
      <c r="I3" s="3"/>
      <c r="J3" s="3" t="s">
        <v>48</v>
      </c>
      <c r="K3" s="3"/>
      <c r="L3" s="3" t="s">
        <v>49</v>
      </c>
      <c r="M3" s="3"/>
      <c r="N3" s="3" t="s">
        <v>50</v>
      </c>
      <c r="O3" s="3"/>
      <c r="P3" s="3" t="s">
        <v>44</v>
      </c>
      <c r="R3" s="2" t="s">
        <v>51</v>
      </c>
      <c r="T3" s="2" t="s">
        <v>52</v>
      </c>
      <c r="V3" s="2" t="s">
        <v>53</v>
      </c>
      <c r="X3" s="2" t="s">
        <v>51</v>
      </c>
      <c r="Z3" s="2" t="s">
        <v>51</v>
      </c>
      <c r="AB3" s="2" t="s">
        <v>51</v>
      </c>
      <c r="AD3" s="2" t="s">
        <v>51</v>
      </c>
    </row>
    <row r="4" spans="1:33" s="2" customFormat="1" ht="15" x14ac:dyDescent="0.25"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R4" s="2" t="s">
        <v>31</v>
      </c>
      <c r="T4" s="2" t="s">
        <v>32</v>
      </c>
      <c r="V4" s="2" t="s">
        <v>33</v>
      </c>
      <c r="X4" s="2" t="s">
        <v>34</v>
      </c>
      <c r="Z4" s="2" t="s">
        <v>57</v>
      </c>
      <c r="AB4" s="2" t="s">
        <v>35</v>
      </c>
      <c r="AD4" s="2" t="s">
        <v>36</v>
      </c>
      <c r="AF4" s="2" t="s">
        <v>41</v>
      </c>
    </row>
    <row r="5" spans="1:33" ht="18" customHeight="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5">
        <v>12</v>
      </c>
      <c r="AC5" s="36"/>
      <c r="AD5" s="33">
        <v>12</v>
      </c>
      <c r="AE5" s="34"/>
      <c r="AF5" s="33"/>
      <c r="AG5" s="34"/>
    </row>
    <row r="6" spans="1:33" ht="18" customHeight="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</row>
    <row r="7" spans="1:33" ht="18" customHeight="1" x14ac:dyDescent="0.2">
      <c r="A7" s="9" t="s">
        <v>70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</row>
    <row r="8" spans="1:33" ht="18" customHeight="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>
        <f t="shared" ref="AF8:AG13" si="0">B8+D8+F8+H8+J8+L8+N8+P8+R8+T8+V8+X8+Z8+AB8+AD8</f>
        <v>0</v>
      </c>
      <c r="AG8" s="7">
        <f t="shared" si="0"/>
        <v>0</v>
      </c>
    </row>
    <row r="9" spans="1:33" ht="18" customHeight="1" x14ac:dyDescent="0.2">
      <c r="A9" s="9" t="s">
        <v>4</v>
      </c>
      <c r="B9" s="5">
        <v>4</v>
      </c>
      <c r="C9" s="4"/>
      <c r="D9" s="6">
        <v>5</v>
      </c>
      <c r="E9" s="7">
        <v>5</v>
      </c>
      <c r="F9" s="6">
        <v>4</v>
      </c>
      <c r="G9" s="7">
        <v>8</v>
      </c>
      <c r="H9" s="6">
        <v>10</v>
      </c>
      <c r="I9" s="7">
        <v>8</v>
      </c>
      <c r="J9" s="6">
        <v>10</v>
      </c>
      <c r="K9" s="7">
        <v>8</v>
      </c>
      <c r="L9" s="6"/>
      <c r="M9" s="7"/>
      <c r="N9" s="6"/>
      <c r="O9" s="7"/>
      <c r="P9" s="5"/>
      <c r="Q9" s="4"/>
      <c r="R9" s="6"/>
      <c r="S9" s="7"/>
      <c r="T9" s="6">
        <v>3</v>
      </c>
      <c r="U9" s="7">
        <v>27</v>
      </c>
      <c r="V9" s="6"/>
      <c r="W9" s="7"/>
      <c r="X9" s="6"/>
      <c r="Y9" s="7"/>
      <c r="Z9" s="6"/>
      <c r="AA9" s="7"/>
      <c r="AB9" s="6"/>
      <c r="AC9" s="7"/>
      <c r="AD9" s="6"/>
      <c r="AE9" s="7"/>
      <c r="AF9" s="6">
        <f t="shared" si="0"/>
        <v>36</v>
      </c>
      <c r="AG9" s="7">
        <f t="shared" si="0"/>
        <v>56</v>
      </c>
    </row>
    <row r="10" spans="1:33" ht="18" customHeight="1" x14ac:dyDescent="0.2">
      <c r="A10" s="9" t="s">
        <v>5</v>
      </c>
      <c r="B10" s="5">
        <v>1</v>
      </c>
      <c r="C10" s="4">
        <v>1</v>
      </c>
      <c r="D10" s="6">
        <v>0</v>
      </c>
      <c r="E10" s="7">
        <v>1</v>
      </c>
      <c r="F10" s="6"/>
      <c r="G10" s="7"/>
      <c r="H10" s="6"/>
      <c r="I10" s="7"/>
      <c r="J10" s="6">
        <v>50</v>
      </c>
      <c r="K10" s="7">
        <v>40</v>
      </c>
      <c r="L10" s="6"/>
      <c r="M10" s="7"/>
      <c r="N10" s="6">
        <v>0</v>
      </c>
      <c r="O10" s="7">
        <v>1</v>
      </c>
      <c r="P10" s="5"/>
      <c r="Q10" s="4"/>
      <c r="R10" s="6"/>
      <c r="S10" s="7"/>
      <c r="T10" s="6">
        <v>3</v>
      </c>
      <c r="U10" s="7">
        <v>15</v>
      </c>
      <c r="V10" s="6"/>
      <c r="W10" s="7"/>
      <c r="X10" s="6"/>
      <c r="Y10" s="7"/>
      <c r="Z10" s="6"/>
      <c r="AA10" s="7"/>
      <c r="AB10" s="6"/>
      <c r="AC10" s="7"/>
      <c r="AD10" s="6"/>
      <c r="AE10" s="7"/>
      <c r="AF10" s="6">
        <f t="shared" si="0"/>
        <v>54</v>
      </c>
      <c r="AG10" s="7">
        <f t="shared" si="0"/>
        <v>58</v>
      </c>
    </row>
    <row r="11" spans="1:33" ht="18" customHeight="1" x14ac:dyDescent="0.2">
      <c r="A11" s="9" t="s">
        <v>6</v>
      </c>
      <c r="B11" s="5">
        <v>1</v>
      </c>
      <c r="C11" s="4">
        <v>1</v>
      </c>
      <c r="D11" s="6">
        <v>4</v>
      </c>
      <c r="E11" s="7">
        <v>1</v>
      </c>
      <c r="F11" s="6"/>
      <c r="G11" s="7"/>
      <c r="H11" s="6">
        <v>3</v>
      </c>
      <c r="I11" s="7">
        <v>1</v>
      </c>
      <c r="J11" s="6">
        <v>40</v>
      </c>
      <c r="K11" s="7">
        <v>20</v>
      </c>
      <c r="L11" s="6"/>
      <c r="M11" s="7"/>
      <c r="N11" s="6"/>
      <c r="O11" s="7"/>
      <c r="P11" s="5">
        <v>0</v>
      </c>
      <c r="Q11" s="4">
        <v>1</v>
      </c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7"/>
      <c r="AD11" s="6"/>
      <c r="AE11" s="7"/>
      <c r="AF11" s="6">
        <f t="shared" si="0"/>
        <v>48</v>
      </c>
      <c r="AG11" s="7">
        <f t="shared" si="0"/>
        <v>24</v>
      </c>
    </row>
    <row r="12" spans="1:33" ht="18" customHeight="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</v>
      </c>
      <c r="K12" s="7">
        <v>86</v>
      </c>
      <c r="L12" s="6"/>
      <c r="M12" s="7"/>
      <c r="N12" s="6"/>
      <c r="O12" s="7"/>
      <c r="P12" s="5"/>
      <c r="Q12" s="4"/>
      <c r="R12" s="6"/>
      <c r="S12" s="7"/>
      <c r="T12" s="6"/>
      <c r="U12" s="7"/>
      <c r="V12" s="6"/>
      <c r="W12" s="7"/>
      <c r="X12" s="6"/>
      <c r="Y12" s="7"/>
      <c r="Z12" s="6"/>
      <c r="AA12" s="7"/>
      <c r="AB12" s="6"/>
      <c r="AC12" s="7"/>
      <c r="AD12" s="6"/>
      <c r="AE12" s="7"/>
      <c r="AF12" s="6">
        <f t="shared" si="0"/>
        <v>2</v>
      </c>
      <c r="AG12" s="7">
        <f t="shared" si="0"/>
        <v>86</v>
      </c>
    </row>
    <row r="13" spans="1:33" ht="18" customHeight="1" x14ac:dyDescent="0.2">
      <c r="A13" s="9" t="s">
        <v>24</v>
      </c>
      <c r="B13" s="5">
        <v>0</v>
      </c>
      <c r="C13" s="4">
        <v>2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6"/>
      <c r="S13" s="7"/>
      <c r="T13" s="6">
        <v>1</v>
      </c>
      <c r="U13" s="7">
        <v>10</v>
      </c>
      <c r="V13" s="6"/>
      <c r="W13" s="7"/>
      <c r="X13" s="6"/>
      <c r="Y13" s="7"/>
      <c r="Z13" s="16">
        <v>5</v>
      </c>
      <c r="AA13" s="17">
        <v>5</v>
      </c>
      <c r="AB13" s="6">
        <v>100</v>
      </c>
      <c r="AC13" s="7">
        <v>100</v>
      </c>
      <c r="AD13" s="6">
        <v>10</v>
      </c>
      <c r="AE13" s="7">
        <v>20</v>
      </c>
      <c r="AF13" s="6">
        <f t="shared" si="0"/>
        <v>116</v>
      </c>
      <c r="AG13" s="7">
        <f t="shared" si="0"/>
        <v>137</v>
      </c>
    </row>
    <row r="14" spans="1:33" ht="18" customHeight="1" x14ac:dyDescent="0.2">
      <c r="A14" s="9" t="s">
        <v>72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/>
      <c r="V14" s="6"/>
      <c r="W14" s="7"/>
      <c r="X14" s="6"/>
      <c r="Y14" s="7"/>
      <c r="Z14" s="16"/>
      <c r="AA14" s="17"/>
      <c r="AB14" s="6"/>
      <c r="AC14" s="7"/>
      <c r="AD14" s="6"/>
      <c r="AE14" s="7"/>
      <c r="AF14" s="6"/>
      <c r="AG14" s="7"/>
    </row>
    <row r="15" spans="1:33" ht="18" customHeight="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6"/>
      <c r="S15" s="7"/>
      <c r="T15" s="6"/>
      <c r="U15" s="7"/>
      <c r="V15" s="6"/>
      <c r="W15" s="7"/>
      <c r="X15" s="6"/>
      <c r="Y15" s="7"/>
      <c r="Z15" s="16">
        <v>10</v>
      </c>
      <c r="AA15" s="17">
        <v>10</v>
      </c>
      <c r="AB15" s="6">
        <v>100</v>
      </c>
      <c r="AC15" s="7">
        <v>100</v>
      </c>
      <c r="AD15" s="6">
        <v>10</v>
      </c>
      <c r="AE15" s="7">
        <v>40</v>
      </c>
      <c r="AF15" s="6">
        <f t="shared" ref="AF15:AF26" si="1">B15+D15+F15+H15+J15+L15+N15+P15+R15+T15+V15+X15+Z15+AB15+AD15</f>
        <v>120</v>
      </c>
      <c r="AG15" s="7">
        <f t="shared" ref="AG15:AG26" si="2">C15+E15+G15+I15+K15+M15+O15+Q15+S15+U15+W15+Y15+AA15+AC15+AE15</f>
        <v>150</v>
      </c>
    </row>
    <row r="16" spans="1:33" ht="18" customHeight="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6"/>
      <c r="S16" s="7"/>
      <c r="T16" s="6"/>
      <c r="U16" s="7"/>
      <c r="V16" s="6"/>
      <c r="W16" s="7"/>
      <c r="X16" s="6"/>
      <c r="Y16" s="7"/>
      <c r="Z16" s="16">
        <v>5</v>
      </c>
      <c r="AA16" s="17">
        <v>5</v>
      </c>
      <c r="AB16" s="6">
        <v>50</v>
      </c>
      <c r="AC16" s="7">
        <v>50</v>
      </c>
      <c r="AD16" s="6">
        <v>20</v>
      </c>
      <c r="AE16" s="7">
        <v>30</v>
      </c>
      <c r="AF16" s="6">
        <f t="shared" si="1"/>
        <v>75</v>
      </c>
      <c r="AG16" s="7">
        <f t="shared" si="2"/>
        <v>85</v>
      </c>
    </row>
    <row r="17" spans="1:33" ht="18" customHeight="1" x14ac:dyDescent="0.2">
      <c r="A17" s="9" t="s">
        <v>19</v>
      </c>
      <c r="B17" s="5">
        <v>0</v>
      </c>
      <c r="C17" s="4">
        <v>4</v>
      </c>
      <c r="D17" s="6"/>
      <c r="E17" s="7"/>
      <c r="F17" s="6">
        <v>0</v>
      </c>
      <c r="G17" s="7">
        <v>1</v>
      </c>
      <c r="H17" s="6"/>
      <c r="I17" s="7"/>
      <c r="J17" s="6">
        <v>2</v>
      </c>
      <c r="K17" s="7">
        <v>1</v>
      </c>
      <c r="L17" s="6"/>
      <c r="M17" s="7"/>
      <c r="N17" s="6"/>
      <c r="O17" s="7"/>
      <c r="P17" s="5"/>
      <c r="Q17" s="4"/>
      <c r="R17" s="6">
        <v>3</v>
      </c>
      <c r="S17" s="7">
        <v>3</v>
      </c>
      <c r="T17" s="6"/>
      <c r="U17" s="7"/>
      <c r="V17" s="6"/>
      <c r="W17" s="7"/>
      <c r="X17" s="6"/>
      <c r="Y17" s="7"/>
      <c r="Z17" s="16"/>
      <c r="AA17" s="17"/>
      <c r="AB17" s="6"/>
      <c r="AC17" s="7"/>
      <c r="AD17" s="6"/>
      <c r="AE17" s="7"/>
      <c r="AF17" s="6">
        <f t="shared" si="1"/>
        <v>5</v>
      </c>
      <c r="AG17" s="7">
        <f t="shared" si="2"/>
        <v>9</v>
      </c>
    </row>
    <row r="18" spans="1:33" ht="18" customHeight="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15</v>
      </c>
      <c r="K18" s="7">
        <v>10</v>
      </c>
      <c r="L18" s="6"/>
      <c r="M18" s="7"/>
      <c r="N18" s="6"/>
      <c r="O18" s="7"/>
      <c r="P18" s="5"/>
      <c r="Q18" s="4"/>
      <c r="R18" s="6">
        <v>10</v>
      </c>
      <c r="S18" s="7">
        <v>5</v>
      </c>
      <c r="T18" s="6"/>
      <c r="U18" s="7"/>
      <c r="V18" s="6"/>
      <c r="W18" s="7"/>
      <c r="X18" s="6"/>
      <c r="Y18" s="7"/>
      <c r="Z18" s="16"/>
      <c r="AA18" s="17"/>
      <c r="AB18" s="6"/>
      <c r="AC18" s="7"/>
      <c r="AD18" s="6"/>
      <c r="AE18" s="7"/>
      <c r="AF18" s="6">
        <f t="shared" si="1"/>
        <v>25</v>
      </c>
      <c r="AG18" s="7">
        <f t="shared" si="2"/>
        <v>15</v>
      </c>
    </row>
    <row r="19" spans="1:33" ht="18" customHeight="1" x14ac:dyDescent="0.2">
      <c r="A19" s="9" t="s">
        <v>21</v>
      </c>
      <c r="B19" s="5"/>
      <c r="C19" s="4"/>
      <c r="D19" s="6">
        <v>0</v>
      </c>
      <c r="E19" s="7">
        <v>1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6"/>
      <c r="S19" s="7"/>
      <c r="T19" s="6"/>
      <c r="U19" s="7"/>
      <c r="V19" s="6"/>
      <c r="W19" s="7"/>
      <c r="X19" s="6"/>
      <c r="Y19" s="7"/>
      <c r="Z19" s="16"/>
      <c r="AA19" s="17"/>
      <c r="AB19" s="6"/>
      <c r="AC19" s="7"/>
      <c r="AD19" s="6"/>
      <c r="AE19" s="7"/>
      <c r="AF19" s="6">
        <f t="shared" si="1"/>
        <v>0</v>
      </c>
      <c r="AG19" s="7">
        <f t="shared" si="2"/>
        <v>1</v>
      </c>
    </row>
    <row r="20" spans="1:33" ht="18" customHeight="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6"/>
      <c r="S20" s="7"/>
      <c r="T20" s="6"/>
      <c r="U20" s="7">
        <v>3</v>
      </c>
      <c r="V20" s="6"/>
      <c r="W20" s="7"/>
      <c r="X20" s="6"/>
      <c r="Y20" s="7"/>
      <c r="Z20" s="16">
        <v>10</v>
      </c>
      <c r="AA20" s="17">
        <v>10</v>
      </c>
      <c r="AB20" s="6">
        <v>200</v>
      </c>
      <c r="AC20" s="7">
        <v>300</v>
      </c>
      <c r="AD20" s="6">
        <v>100</v>
      </c>
      <c r="AE20" s="7">
        <v>100</v>
      </c>
      <c r="AF20" s="6">
        <f t="shared" si="1"/>
        <v>310</v>
      </c>
      <c r="AG20" s="7">
        <f t="shared" si="2"/>
        <v>413</v>
      </c>
    </row>
    <row r="21" spans="1:33" ht="18" customHeight="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10</v>
      </c>
      <c r="K21" s="7">
        <v>10</v>
      </c>
      <c r="L21" s="6"/>
      <c r="M21" s="7"/>
      <c r="N21" s="6">
        <v>0</v>
      </c>
      <c r="O21" s="7">
        <v>1</v>
      </c>
      <c r="P21" s="5"/>
      <c r="Q21" s="4"/>
      <c r="R21" s="6">
        <v>5</v>
      </c>
      <c r="S21" s="7">
        <v>15</v>
      </c>
      <c r="T21" s="6"/>
      <c r="U21" s="7">
        <v>6</v>
      </c>
      <c r="V21" s="6"/>
      <c r="W21" s="7"/>
      <c r="X21" s="6"/>
      <c r="Y21" s="7"/>
      <c r="Z21" s="16"/>
      <c r="AA21" s="17"/>
      <c r="AB21" s="6"/>
      <c r="AC21" s="7"/>
      <c r="AD21" s="6"/>
      <c r="AE21" s="7"/>
      <c r="AF21" s="6">
        <f t="shared" si="1"/>
        <v>15</v>
      </c>
      <c r="AG21" s="7">
        <f t="shared" si="2"/>
        <v>32</v>
      </c>
    </row>
    <row r="22" spans="1:33" ht="18" customHeight="1" x14ac:dyDescent="0.2">
      <c r="A22" s="9" t="s">
        <v>10</v>
      </c>
      <c r="B22" s="5">
        <v>0</v>
      </c>
      <c r="C22" s="4">
        <v>6</v>
      </c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5"/>
      <c r="Q22" s="4"/>
      <c r="R22" s="6"/>
      <c r="S22" s="7"/>
      <c r="T22" s="6"/>
      <c r="U22" s="7"/>
      <c r="V22" s="6"/>
      <c r="W22" s="7"/>
      <c r="X22" s="6"/>
      <c r="Y22" s="7"/>
      <c r="Z22" s="16"/>
      <c r="AA22" s="17"/>
      <c r="AB22" s="6">
        <v>50</v>
      </c>
      <c r="AC22" s="7">
        <v>50</v>
      </c>
      <c r="AD22" s="6">
        <v>10</v>
      </c>
      <c r="AE22" s="7">
        <v>40</v>
      </c>
      <c r="AF22" s="6">
        <f t="shared" si="1"/>
        <v>60</v>
      </c>
      <c r="AG22" s="7">
        <f t="shared" si="2"/>
        <v>96</v>
      </c>
    </row>
    <row r="23" spans="1:33" ht="18" customHeight="1" x14ac:dyDescent="0.2">
      <c r="A23" s="9" t="s">
        <v>11</v>
      </c>
      <c r="B23" s="5"/>
      <c r="C23" s="4"/>
      <c r="D23" s="6"/>
      <c r="E23" s="7"/>
      <c r="F23" s="6"/>
      <c r="G23" s="7"/>
      <c r="H23" s="6">
        <v>1</v>
      </c>
      <c r="I23" s="7">
        <v>1</v>
      </c>
      <c r="J23" s="6"/>
      <c r="K23" s="7"/>
      <c r="L23" s="6"/>
      <c r="M23" s="7"/>
      <c r="N23" s="6"/>
      <c r="O23" s="7"/>
      <c r="P23" s="5"/>
      <c r="Q23" s="4"/>
      <c r="R23" s="6"/>
      <c r="S23" s="7"/>
      <c r="T23" s="6"/>
      <c r="U23" s="7"/>
      <c r="V23" s="6"/>
      <c r="W23" s="7"/>
      <c r="X23" s="6"/>
      <c r="Y23" s="7"/>
      <c r="Z23" s="16"/>
      <c r="AA23" s="17"/>
      <c r="AB23" s="6"/>
      <c r="AC23" s="7"/>
      <c r="AD23" s="6"/>
      <c r="AE23" s="7"/>
      <c r="AF23" s="6">
        <f t="shared" si="1"/>
        <v>1</v>
      </c>
      <c r="AG23" s="7">
        <f t="shared" si="2"/>
        <v>1</v>
      </c>
    </row>
    <row r="24" spans="1:33" ht="18" customHeight="1" x14ac:dyDescent="0.2">
      <c r="A24" s="9" t="s">
        <v>12</v>
      </c>
      <c r="B24" s="5">
        <v>10</v>
      </c>
      <c r="C24" s="4">
        <v>50</v>
      </c>
      <c r="D24" s="6"/>
      <c r="E24" s="7"/>
      <c r="F24" s="6"/>
      <c r="G24" s="7"/>
      <c r="H24" s="6">
        <v>12</v>
      </c>
      <c r="I24" s="7">
        <v>8</v>
      </c>
      <c r="J24" s="6"/>
      <c r="K24" s="7"/>
      <c r="L24" s="6"/>
      <c r="M24" s="7"/>
      <c r="N24" s="6">
        <v>2</v>
      </c>
      <c r="O24" s="7">
        <v>3</v>
      </c>
      <c r="P24" s="5">
        <v>0</v>
      </c>
      <c r="Q24" s="4">
        <v>11</v>
      </c>
      <c r="R24" s="6">
        <v>30</v>
      </c>
      <c r="S24" s="7">
        <v>70</v>
      </c>
      <c r="T24" s="6">
        <v>9</v>
      </c>
      <c r="U24" s="7">
        <v>39</v>
      </c>
      <c r="V24" s="6"/>
      <c r="W24" s="7"/>
      <c r="X24" s="6"/>
      <c r="Y24" s="7"/>
      <c r="Z24" s="16">
        <v>10</v>
      </c>
      <c r="AA24" s="17">
        <v>10</v>
      </c>
      <c r="AB24" s="6">
        <v>30</v>
      </c>
      <c r="AC24" s="7">
        <v>20</v>
      </c>
      <c r="AD24" s="6"/>
      <c r="AE24" s="7"/>
      <c r="AF24" s="6">
        <f t="shared" si="1"/>
        <v>103</v>
      </c>
      <c r="AG24" s="7">
        <f t="shared" si="2"/>
        <v>211</v>
      </c>
    </row>
    <row r="25" spans="1:33" ht="18" customHeight="1" x14ac:dyDescent="0.2">
      <c r="A25" s="9" t="s">
        <v>13</v>
      </c>
      <c r="B25" s="5">
        <v>0</v>
      </c>
      <c r="C25" s="4">
        <v>5</v>
      </c>
      <c r="D25" s="6"/>
      <c r="E25" s="7"/>
      <c r="F25" s="6"/>
      <c r="G25" s="7"/>
      <c r="H25" s="6"/>
      <c r="I25" s="7">
        <v>8</v>
      </c>
      <c r="J25" s="6">
        <v>20</v>
      </c>
      <c r="K25" s="7">
        <v>20</v>
      </c>
      <c r="L25" s="6"/>
      <c r="M25" s="7"/>
      <c r="N25" s="6">
        <v>0</v>
      </c>
      <c r="O25" s="7">
        <v>10</v>
      </c>
      <c r="P25" s="5">
        <v>0</v>
      </c>
      <c r="Q25" s="4">
        <v>2</v>
      </c>
      <c r="R25" s="6">
        <v>0</v>
      </c>
      <c r="S25" s="7">
        <v>3</v>
      </c>
      <c r="T25" s="6"/>
      <c r="U25" s="7">
        <v>16</v>
      </c>
      <c r="V25" s="6"/>
      <c r="W25" s="7">
        <v>0</v>
      </c>
      <c r="X25" s="6"/>
      <c r="Y25" s="7"/>
      <c r="Z25" s="6"/>
      <c r="AA25" s="7"/>
      <c r="AB25" s="6"/>
      <c r="AC25" s="7"/>
      <c r="AD25" s="6"/>
      <c r="AE25" s="7"/>
      <c r="AF25" s="6">
        <f t="shared" si="1"/>
        <v>20</v>
      </c>
      <c r="AG25" s="7">
        <f t="shared" si="2"/>
        <v>64</v>
      </c>
    </row>
    <row r="26" spans="1:33" ht="18" customHeight="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>
        <f t="shared" si="1"/>
        <v>0</v>
      </c>
      <c r="AG26" s="7">
        <f t="shared" si="2"/>
        <v>0</v>
      </c>
    </row>
    <row r="27" spans="1:33" ht="18" customHeight="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</row>
    <row r="28" spans="1:33" ht="18" customHeight="1" x14ac:dyDescent="0.2">
      <c r="A28" s="9" t="s">
        <v>14</v>
      </c>
      <c r="B28" s="5"/>
      <c r="C28" s="4"/>
      <c r="D28" s="6"/>
      <c r="E28" s="7"/>
      <c r="F28" s="6">
        <v>0</v>
      </c>
      <c r="G28" s="7">
        <v>6</v>
      </c>
      <c r="H28" s="6"/>
      <c r="I28" s="7"/>
      <c r="J28" s="6">
        <v>5</v>
      </c>
      <c r="K28" s="7">
        <v>5</v>
      </c>
      <c r="L28" s="6"/>
      <c r="M28" s="7"/>
      <c r="N28" s="6"/>
      <c r="O28" s="7"/>
      <c r="P28" s="5"/>
      <c r="Q28" s="4"/>
      <c r="R28" s="6">
        <v>0</v>
      </c>
      <c r="S28" s="7">
        <v>4</v>
      </c>
      <c r="T28" s="6"/>
      <c r="U28" s="7"/>
      <c r="V28" s="6"/>
      <c r="W28" s="7"/>
      <c r="X28" s="6"/>
      <c r="Y28" s="7"/>
      <c r="Z28" s="6"/>
      <c r="AA28" s="7"/>
      <c r="AB28" s="6"/>
      <c r="AC28" s="7"/>
      <c r="AD28" s="6"/>
      <c r="AE28" s="7"/>
      <c r="AF28" s="6">
        <f t="shared" ref="AF28:AG34" si="3">B28+D28+F28+H28+J28+L28+N28+P28+R28+T28+V28+X28+Z28+AB28+AD28</f>
        <v>5</v>
      </c>
      <c r="AG28" s="7">
        <f t="shared" si="3"/>
        <v>15</v>
      </c>
    </row>
    <row r="29" spans="1:33" ht="18" customHeight="1" x14ac:dyDescent="0.2">
      <c r="A29" s="9" t="s">
        <v>15</v>
      </c>
      <c r="B29" s="5"/>
      <c r="C29" s="4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5"/>
      <c r="Q29" s="4"/>
      <c r="R29" s="6"/>
      <c r="S29" s="7"/>
      <c r="T29" s="6"/>
      <c r="U29" s="7">
        <v>1</v>
      </c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>
        <f t="shared" si="3"/>
        <v>0</v>
      </c>
      <c r="AG29" s="7">
        <f t="shared" si="3"/>
        <v>1</v>
      </c>
    </row>
    <row r="30" spans="1:33" ht="18" customHeight="1" x14ac:dyDescent="0.2">
      <c r="A30" s="9" t="s">
        <v>16</v>
      </c>
      <c r="B30" s="5">
        <v>0</v>
      </c>
      <c r="C30" s="4">
        <v>1</v>
      </c>
      <c r="D30" s="6"/>
      <c r="E30" s="7"/>
      <c r="F30" s="6"/>
      <c r="G30" s="7"/>
      <c r="H30" s="6">
        <v>80</v>
      </c>
      <c r="I30" s="7">
        <v>60</v>
      </c>
      <c r="J30" s="6"/>
      <c r="K30" s="7"/>
      <c r="L30" s="6"/>
      <c r="M30" s="7"/>
      <c r="N30" s="6"/>
      <c r="O30" s="7"/>
      <c r="P30" s="5"/>
      <c r="Q30" s="4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  <c r="AF30" s="6">
        <f t="shared" si="3"/>
        <v>80</v>
      </c>
      <c r="AG30" s="7">
        <f t="shared" si="3"/>
        <v>61</v>
      </c>
    </row>
    <row r="31" spans="1:33" ht="18" customHeight="1" x14ac:dyDescent="0.2">
      <c r="A31" s="9" t="s">
        <v>17</v>
      </c>
      <c r="B31" s="5">
        <v>1</v>
      </c>
      <c r="C31" s="4">
        <v>1</v>
      </c>
      <c r="D31" s="6"/>
      <c r="E31" s="7"/>
      <c r="F31" s="6">
        <v>1</v>
      </c>
      <c r="G31" s="7">
        <v>1</v>
      </c>
      <c r="H31" s="6"/>
      <c r="I31" s="7"/>
      <c r="J31" s="6">
        <v>50</v>
      </c>
      <c r="K31" s="7">
        <v>25</v>
      </c>
      <c r="L31" s="6"/>
      <c r="M31" s="7"/>
      <c r="N31" s="6">
        <v>18</v>
      </c>
      <c r="O31" s="7">
        <v>132</v>
      </c>
      <c r="P31" s="5">
        <v>36</v>
      </c>
      <c r="Q31" s="4">
        <v>100</v>
      </c>
      <c r="R31" s="6">
        <v>50</v>
      </c>
      <c r="S31" s="7">
        <v>150</v>
      </c>
      <c r="T31" s="6">
        <v>8</v>
      </c>
      <c r="U31" s="7">
        <v>7</v>
      </c>
      <c r="V31" s="6"/>
      <c r="W31" s="7"/>
      <c r="X31" s="6"/>
      <c r="Y31" s="7"/>
      <c r="Z31" s="6"/>
      <c r="AA31" s="7"/>
      <c r="AB31" s="6"/>
      <c r="AC31" s="7"/>
      <c r="AD31" s="6"/>
      <c r="AE31" s="7"/>
      <c r="AF31" s="6">
        <f t="shared" si="3"/>
        <v>164</v>
      </c>
      <c r="AG31" s="7">
        <f t="shared" si="3"/>
        <v>416</v>
      </c>
    </row>
    <row r="32" spans="1:33" ht="18" customHeight="1" x14ac:dyDescent="0.2">
      <c r="A32" s="9" t="s">
        <v>25</v>
      </c>
      <c r="B32" s="5">
        <v>0</v>
      </c>
      <c r="C32" s="4">
        <v>1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  <c r="AE32" s="7"/>
      <c r="AF32" s="6">
        <f t="shared" si="3"/>
        <v>0</v>
      </c>
      <c r="AG32" s="7">
        <f t="shared" si="3"/>
        <v>1</v>
      </c>
    </row>
    <row r="33" spans="1:33" ht="18" customHeight="1" x14ac:dyDescent="0.2">
      <c r="A33" s="9" t="s">
        <v>18</v>
      </c>
      <c r="B33" s="5">
        <v>5</v>
      </c>
      <c r="C33" s="4"/>
      <c r="D33" s="6"/>
      <c r="E33" s="7"/>
      <c r="F33" s="6"/>
      <c r="G33" s="7"/>
      <c r="H33" s="6"/>
      <c r="I33" s="7"/>
      <c r="J33" s="6">
        <v>2</v>
      </c>
      <c r="K33" s="7">
        <v>2</v>
      </c>
      <c r="L33" s="6"/>
      <c r="M33" s="7"/>
      <c r="N33" s="6"/>
      <c r="O33" s="7"/>
      <c r="P33" s="5"/>
      <c r="Q33" s="4"/>
      <c r="R33" s="6"/>
      <c r="S33" s="7"/>
      <c r="T33" s="6">
        <v>3</v>
      </c>
      <c r="U33" s="7"/>
      <c r="V33" s="6"/>
      <c r="W33" s="7">
        <v>0</v>
      </c>
      <c r="X33" s="6"/>
      <c r="Y33" s="7"/>
      <c r="Z33" s="6">
        <v>2</v>
      </c>
      <c r="AA33" s="7">
        <v>3</v>
      </c>
      <c r="AB33" s="6"/>
      <c r="AC33" s="7"/>
      <c r="AD33" s="6"/>
      <c r="AE33" s="7"/>
      <c r="AF33" s="6">
        <f t="shared" si="3"/>
        <v>12</v>
      </c>
      <c r="AG33" s="7">
        <f t="shared" si="3"/>
        <v>5</v>
      </c>
    </row>
    <row r="34" spans="1:33" ht="18" customHeight="1" x14ac:dyDescent="0.2">
      <c r="A34" s="10"/>
      <c r="B34" s="5"/>
      <c r="C34" s="4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5"/>
      <c r="Q34" s="4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>
        <f t="shared" si="3"/>
        <v>0</v>
      </c>
      <c r="AG34" s="7">
        <f t="shared" si="3"/>
        <v>0</v>
      </c>
    </row>
    <row r="35" spans="1:33" x14ac:dyDescent="0.2">
      <c r="A35" t="s">
        <v>59</v>
      </c>
    </row>
  </sheetData>
  <sortState ref="A7:AG31">
    <sortCondition ref="A7:A31"/>
  </sortState>
  <mergeCells count="17">
    <mergeCell ref="AF5:AG5"/>
    <mergeCell ref="R5:S5"/>
    <mergeCell ref="T5:U5"/>
    <mergeCell ref="V5:W5"/>
    <mergeCell ref="X5:Y5"/>
    <mergeCell ref="AB5:AC5"/>
    <mergeCell ref="AD5:AE5"/>
    <mergeCell ref="Z5:AA5"/>
    <mergeCell ref="B1:P1"/>
    <mergeCell ref="B5:C5"/>
    <mergeCell ref="D5:E5"/>
    <mergeCell ref="F5:G5"/>
    <mergeCell ref="H5:I5"/>
    <mergeCell ref="J5:K5"/>
    <mergeCell ref="L5:M5"/>
    <mergeCell ref="N5:O5"/>
    <mergeCell ref="P5:Q5"/>
  </mergeCells>
  <pageMargins left="0.74803149606299213" right="0.62992125984251968" top="0.78740157480314965" bottom="0.67" header="0.51181102362204722" footer="0.51181102362204722"/>
  <pageSetup paperSize="9" orientation="landscape" r:id="rId1"/>
  <headerFooter alignWithMargins="0">
    <oddFooter>&amp;L&amp;8   Gruppe Orchideenschutz  -  Naturschutz- und Verschönerungsverein Rorbas, Freienstein-Teufen   &amp;R&amp;8&amp;F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K1" workbookViewId="0">
      <selection activeCell="AC34" sqref="C34:AC34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2017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51</v>
      </c>
      <c r="S3" s="2"/>
      <c r="T3" s="2" t="s">
        <v>75</v>
      </c>
      <c r="U3" s="2"/>
      <c r="V3" s="2" t="s">
        <v>53</v>
      </c>
      <c r="W3" s="2"/>
      <c r="X3" s="2" t="s">
        <v>76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71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E27" si="0">B7+D7+F7+H7+J7+L7+N7+P7+R7+T7+V7+X7+Z7+AB7</f>
        <v>0</v>
      </c>
      <c r="AE7" s="6">
        <f t="shared" si="0"/>
        <v>0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>
        <v>2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6">
        <f t="shared" si="0"/>
        <v>2</v>
      </c>
    </row>
    <row r="9" spans="1:31" x14ac:dyDescent="0.2">
      <c r="A9" s="9" t="s">
        <v>4</v>
      </c>
      <c r="B9" s="5"/>
      <c r="C9" s="4"/>
      <c r="D9" s="6"/>
      <c r="E9" s="7">
        <v>3</v>
      </c>
      <c r="F9" s="6">
        <v>20</v>
      </c>
      <c r="G9" s="7">
        <v>10</v>
      </c>
      <c r="H9" s="6">
        <v>2</v>
      </c>
      <c r="I9" s="7">
        <v>4</v>
      </c>
      <c r="J9" s="6">
        <v>5</v>
      </c>
      <c r="K9" s="7">
        <v>2</v>
      </c>
      <c r="L9" s="6">
        <v>5</v>
      </c>
      <c r="M9" s="7">
        <v>12</v>
      </c>
      <c r="N9" s="6"/>
      <c r="O9" s="7">
        <v>2</v>
      </c>
      <c r="P9" s="5"/>
      <c r="Q9" s="4"/>
      <c r="R9" s="16">
        <v>5</v>
      </c>
      <c r="S9" s="17">
        <v>7</v>
      </c>
      <c r="T9" s="6"/>
      <c r="U9" s="7">
        <v>20</v>
      </c>
      <c r="V9" s="6"/>
      <c r="W9" s="7"/>
      <c r="X9" s="16">
        <v>5</v>
      </c>
      <c r="Y9" s="17">
        <v>10</v>
      </c>
      <c r="Z9" s="6"/>
      <c r="AA9" s="7"/>
      <c r="AB9" s="6">
        <v>1</v>
      </c>
      <c r="AC9" s="7">
        <v>2</v>
      </c>
      <c r="AD9" s="6">
        <f t="shared" si="0"/>
        <v>43</v>
      </c>
      <c r="AE9" s="6">
        <f t="shared" si="0"/>
        <v>72</v>
      </c>
    </row>
    <row r="10" spans="1:31" x14ac:dyDescent="0.2">
      <c r="A10" s="9" t="s">
        <v>5</v>
      </c>
      <c r="B10" s="5"/>
      <c r="C10" s="4"/>
      <c r="D10" s="6"/>
      <c r="E10" s="7"/>
      <c r="F10" s="6"/>
      <c r="G10" s="7"/>
      <c r="H10" s="6"/>
      <c r="I10" s="7"/>
      <c r="J10" s="6">
        <v>170</v>
      </c>
      <c r="K10" s="7">
        <v>150</v>
      </c>
      <c r="L10" s="6"/>
      <c r="M10" s="7">
        <v>2</v>
      </c>
      <c r="N10" s="6"/>
      <c r="O10" s="7">
        <v>2</v>
      </c>
      <c r="P10" s="5"/>
      <c r="Q10" s="4"/>
      <c r="R10" s="16"/>
      <c r="S10" s="17"/>
      <c r="T10" s="6"/>
      <c r="U10" s="7">
        <v>6</v>
      </c>
      <c r="V10" s="6"/>
      <c r="W10" s="7"/>
      <c r="X10" s="16">
        <v>5</v>
      </c>
      <c r="Y10" s="17">
        <v>15</v>
      </c>
      <c r="Z10" s="6"/>
      <c r="AA10" s="7"/>
      <c r="AB10" s="6"/>
      <c r="AC10" s="7"/>
      <c r="AD10" s="6">
        <f t="shared" si="0"/>
        <v>175</v>
      </c>
      <c r="AE10" s="6">
        <f t="shared" si="0"/>
        <v>175</v>
      </c>
    </row>
    <row r="11" spans="1:31" x14ac:dyDescent="0.2">
      <c r="A11" s="9" t="s">
        <v>6</v>
      </c>
      <c r="B11" s="5"/>
      <c r="C11" s="4"/>
      <c r="D11" s="6">
        <v>27</v>
      </c>
      <c r="E11" s="7">
        <v>7</v>
      </c>
      <c r="F11" s="6"/>
      <c r="G11" s="7"/>
      <c r="H11" s="6"/>
      <c r="I11" s="7"/>
      <c r="J11" s="6">
        <v>70</v>
      </c>
      <c r="K11" s="7">
        <v>50</v>
      </c>
      <c r="L11" s="6">
        <v>5</v>
      </c>
      <c r="M11" s="7">
        <v>6</v>
      </c>
      <c r="N11" s="6"/>
      <c r="O11" s="7"/>
      <c r="P11" s="5"/>
      <c r="Q11" s="4"/>
      <c r="R11" s="16"/>
      <c r="S11" s="17"/>
      <c r="T11" s="6"/>
      <c r="U11" s="7"/>
      <c r="V11" s="6"/>
      <c r="W11" s="7"/>
      <c r="X11" s="16">
        <v>10</v>
      </c>
      <c r="Y11" s="17">
        <v>5</v>
      </c>
      <c r="Z11" s="6"/>
      <c r="AA11" s="7"/>
      <c r="AB11" s="6"/>
      <c r="AC11" s="7"/>
      <c r="AD11" s="6">
        <f t="shared" si="0"/>
        <v>112</v>
      </c>
      <c r="AE11" s="6">
        <f t="shared" si="0"/>
        <v>68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13</v>
      </c>
      <c r="K12" s="7">
        <v>4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13</v>
      </c>
      <c r="AE12" s="6">
        <f t="shared" si="0"/>
        <v>4</v>
      </c>
    </row>
    <row r="13" spans="1:31" x14ac:dyDescent="0.2">
      <c r="A13" s="9" t="s">
        <v>24</v>
      </c>
      <c r="B13" s="5"/>
      <c r="C13" s="4">
        <v>1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16</v>
      </c>
      <c r="V13" s="6"/>
      <c r="W13" s="7"/>
      <c r="X13" s="16">
        <v>15</v>
      </c>
      <c r="Y13" s="17">
        <v>30</v>
      </c>
      <c r="Z13" s="16">
        <v>200</v>
      </c>
      <c r="AA13" s="17">
        <v>250</v>
      </c>
      <c r="AB13" s="16">
        <v>50</v>
      </c>
      <c r="AC13" s="17">
        <v>70</v>
      </c>
      <c r="AD13" s="6">
        <f t="shared" si="0"/>
        <v>265</v>
      </c>
      <c r="AE13" s="6">
        <f t="shared" si="0"/>
        <v>367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51</v>
      </c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6">
        <f t="shared" si="0"/>
        <v>51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25</v>
      </c>
      <c r="AC15" s="17">
        <v>35</v>
      </c>
      <c r="AD15" s="6">
        <f t="shared" si="0"/>
        <v>70</v>
      </c>
      <c r="AE15" s="6">
        <f t="shared" si="0"/>
        <v>125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>
        <v>10</v>
      </c>
      <c r="Y16" s="17">
        <v>20</v>
      </c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65</v>
      </c>
      <c r="AE16" s="6">
        <f t="shared" si="0"/>
        <v>105</v>
      </c>
    </row>
    <row r="17" spans="1:31" x14ac:dyDescent="0.2">
      <c r="A17" s="9" t="s">
        <v>19</v>
      </c>
      <c r="B17" s="5">
        <v>3</v>
      </c>
      <c r="C17" s="4">
        <v>3</v>
      </c>
      <c r="D17" s="6"/>
      <c r="E17" s="7">
        <v>1</v>
      </c>
      <c r="F17" s="6">
        <v>6</v>
      </c>
      <c r="G17" s="7">
        <v>1</v>
      </c>
      <c r="H17" s="6">
        <v>10</v>
      </c>
      <c r="I17" s="7">
        <v>1</v>
      </c>
      <c r="J17" s="6"/>
      <c r="K17" s="7">
        <v>15</v>
      </c>
      <c r="L17" s="6"/>
      <c r="M17" s="7">
        <v>1</v>
      </c>
      <c r="N17" s="6"/>
      <c r="O17" s="7"/>
      <c r="P17" s="5"/>
      <c r="Q17" s="4"/>
      <c r="R17" s="16">
        <v>25</v>
      </c>
      <c r="S17" s="17">
        <v>2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44</v>
      </c>
      <c r="AE17" s="6">
        <f t="shared" si="0"/>
        <v>24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/>
      <c r="K18" s="7"/>
      <c r="L18" s="6">
        <v>22</v>
      </c>
      <c r="M18" s="7">
        <v>24</v>
      </c>
      <c r="N18" s="6"/>
      <c r="O18" s="7"/>
      <c r="P18" s="5"/>
      <c r="Q18" s="4"/>
      <c r="R18" s="16"/>
      <c r="S18" s="17"/>
      <c r="T18" s="6"/>
      <c r="U18" s="7">
        <v>4</v>
      </c>
      <c r="V18" s="6"/>
      <c r="W18" s="7"/>
      <c r="X18" s="16"/>
      <c r="Y18" s="17"/>
      <c r="Z18" s="16"/>
      <c r="AA18" s="17"/>
      <c r="AB18" s="16"/>
      <c r="AC18" s="17"/>
      <c r="AD18" s="6">
        <f t="shared" si="0"/>
        <v>22</v>
      </c>
      <c r="AE18" s="6">
        <f t="shared" si="0"/>
        <v>28</v>
      </c>
    </row>
    <row r="19" spans="1:31" x14ac:dyDescent="0.2">
      <c r="A19" s="9" t="s">
        <v>21</v>
      </c>
      <c r="B19" s="5">
        <v>1</v>
      </c>
      <c r="C19" s="4">
        <v>4</v>
      </c>
      <c r="D19" s="6">
        <v>1</v>
      </c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5</v>
      </c>
      <c r="Y19" s="17">
        <v>5</v>
      </c>
      <c r="Z19" s="16"/>
      <c r="AA19" s="17"/>
      <c r="AB19" s="16"/>
      <c r="AC19" s="17"/>
      <c r="AD19" s="6">
        <f t="shared" si="0"/>
        <v>7</v>
      </c>
      <c r="AE19" s="6">
        <f t="shared" si="0"/>
        <v>9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15</v>
      </c>
      <c r="Y20" s="17">
        <v>16</v>
      </c>
      <c r="Z20" s="16">
        <v>350</v>
      </c>
      <c r="AA20" s="17">
        <v>400</v>
      </c>
      <c r="AB20" s="16">
        <v>200</v>
      </c>
      <c r="AC20" s="17">
        <v>200</v>
      </c>
      <c r="AD20" s="6">
        <f t="shared" si="0"/>
        <v>565</v>
      </c>
      <c r="AE20" s="6">
        <f t="shared" si="0"/>
        <v>616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/>
      <c r="K21" s="7">
        <v>15</v>
      </c>
      <c r="L21" s="6"/>
      <c r="M21" s="7">
        <v>1</v>
      </c>
      <c r="N21" s="6">
        <v>1</v>
      </c>
      <c r="O21" s="7">
        <v>2</v>
      </c>
      <c r="P21" s="5"/>
      <c r="Q21" s="4"/>
      <c r="R21" s="16"/>
      <c r="S21" s="17">
        <v>11</v>
      </c>
      <c r="T21" s="6"/>
      <c r="U21" s="7">
        <v>37</v>
      </c>
      <c r="V21" s="6"/>
      <c r="W21" s="7"/>
      <c r="X21" s="16"/>
      <c r="Y21" s="17"/>
      <c r="Z21" s="16"/>
      <c r="AA21" s="17"/>
      <c r="AB21" s="16"/>
      <c r="AC21" s="17"/>
      <c r="AD21" s="6">
        <f t="shared" si="0"/>
        <v>1</v>
      </c>
      <c r="AE21" s="6">
        <f t="shared" si="0"/>
        <v>66</v>
      </c>
    </row>
    <row r="22" spans="1:31" x14ac:dyDescent="0.2">
      <c r="A22" s="9" t="s">
        <v>10</v>
      </c>
      <c r="B22" s="5"/>
      <c r="C22" s="4">
        <v>9</v>
      </c>
      <c r="D22" s="6"/>
      <c r="E22" s="7"/>
      <c r="F22" s="6"/>
      <c r="G22" s="7"/>
      <c r="H22" s="6"/>
      <c r="I22" s="7"/>
      <c r="J22" s="6"/>
      <c r="K22" s="7"/>
      <c r="L22" s="6"/>
      <c r="M22" s="7">
        <v>7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30</v>
      </c>
      <c r="AA22" s="17">
        <v>130</v>
      </c>
      <c r="AB22" s="16">
        <v>20</v>
      </c>
      <c r="AC22" s="17">
        <v>90</v>
      </c>
      <c r="AD22" s="6">
        <f t="shared" si="0"/>
        <v>50</v>
      </c>
      <c r="AE22" s="6">
        <f t="shared" si="0"/>
        <v>236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>
        <v>1</v>
      </c>
      <c r="J23" s="6"/>
      <c r="K23" s="7">
        <v>4</v>
      </c>
      <c r="L23" s="6">
        <v>4</v>
      </c>
      <c r="M23" s="7">
        <v>7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0"/>
        <v>4</v>
      </c>
      <c r="AE23" s="6">
        <f t="shared" si="0"/>
        <v>12</v>
      </c>
    </row>
    <row r="24" spans="1:31" x14ac:dyDescent="0.2">
      <c r="A24" s="9" t="s">
        <v>12</v>
      </c>
      <c r="B24" s="5">
        <v>16</v>
      </c>
      <c r="C24" s="4">
        <v>11</v>
      </c>
      <c r="D24" s="6"/>
      <c r="E24" s="7"/>
      <c r="F24" s="6"/>
      <c r="G24" s="7"/>
      <c r="H24" s="6">
        <v>1</v>
      </c>
      <c r="I24" s="7">
        <v>7</v>
      </c>
      <c r="J24" s="6"/>
      <c r="K24" s="7"/>
      <c r="L24" s="6">
        <v>30</v>
      </c>
      <c r="M24" s="7">
        <v>100</v>
      </c>
      <c r="N24" s="6">
        <v>10</v>
      </c>
      <c r="O24" s="7">
        <v>5</v>
      </c>
      <c r="P24" s="5"/>
      <c r="Q24" s="4"/>
      <c r="R24" s="16">
        <v>30</v>
      </c>
      <c r="S24" s="17">
        <v>30</v>
      </c>
      <c r="T24" s="6"/>
      <c r="U24" s="7">
        <v>110</v>
      </c>
      <c r="V24" s="6"/>
      <c r="W24" s="7"/>
      <c r="X24" s="16">
        <v>20</v>
      </c>
      <c r="Y24" s="17">
        <v>30</v>
      </c>
      <c r="Z24" s="16">
        <v>50</v>
      </c>
      <c r="AA24" s="17">
        <v>50</v>
      </c>
      <c r="AB24" s="6"/>
      <c r="AC24" s="7"/>
      <c r="AD24" s="6">
        <f t="shared" si="0"/>
        <v>157</v>
      </c>
      <c r="AE24" s="6">
        <f t="shared" si="0"/>
        <v>343</v>
      </c>
    </row>
    <row r="25" spans="1:31" x14ac:dyDescent="0.2">
      <c r="A25" s="9" t="s">
        <v>13</v>
      </c>
      <c r="B25" s="5"/>
      <c r="C25" s="4"/>
      <c r="D25" s="6"/>
      <c r="E25" s="7">
        <v>5</v>
      </c>
      <c r="F25" s="6"/>
      <c r="G25" s="7">
        <v>5</v>
      </c>
      <c r="H25" s="6"/>
      <c r="I25" s="7">
        <v>15</v>
      </c>
      <c r="J25" s="6"/>
      <c r="K25" s="7">
        <v>10</v>
      </c>
      <c r="L25" s="6"/>
      <c r="M25" s="7">
        <v>15</v>
      </c>
      <c r="N25" s="6">
        <v>10</v>
      </c>
      <c r="O25" s="7">
        <v>12</v>
      </c>
      <c r="P25" s="5"/>
      <c r="Q25" s="4"/>
      <c r="R25" s="16"/>
      <c r="S25" s="17">
        <v>15</v>
      </c>
      <c r="T25" s="6"/>
      <c r="U25" s="7">
        <v>5</v>
      </c>
      <c r="V25" s="6"/>
      <c r="W25" s="7">
        <v>3</v>
      </c>
      <c r="X25" s="16"/>
      <c r="Y25" s="17">
        <v>4</v>
      </c>
      <c r="Z25" s="16"/>
      <c r="AA25" s="17">
        <v>40</v>
      </c>
      <c r="AB25" s="6"/>
      <c r="AC25" s="7">
        <v>1</v>
      </c>
      <c r="AD25" s="6">
        <f t="shared" si="0"/>
        <v>10</v>
      </c>
      <c r="AE25" s="6">
        <f t="shared" si="0"/>
        <v>130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/>
      <c r="M26" s="7">
        <v>3</v>
      </c>
      <c r="N26" s="6"/>
      <c r="O26" s="7"/>
      <c r="P26" s="5"/>
      <c r="Q26" s="4"/>
      <c r="R26" s="6"/>
      <c r="S26" s="7"/>
      <c r="T26" s="6"/>
      <c r="U26" s="7">
        <v>5</v>
      </c>
      <c r="V26" s="6"/>
      <c r="W26" s="7"/>
      <c r="X26" s="6"/>
      <c r="Y26" s="7"/>
      <c r="Z26" s="6"/>
      <c r="AA26" s="7"/>
      <c r="AB26" s="6"/>
      <c r="AC26" s="7"/>
      <c r="AD26" s="6">
        <f t="shared" si="0"/>
        <v>0</v>
      </c>
      <c r="AE26" s="6">
        <f t="shared" si="0"/>
        <v>8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1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>
        <f t="shared" si="0"/>
        <v>0</v>
      </c>
      <c r="AE27" s="6">
        <f t="shared" si="0"/>
        <v>1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2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3</v>
      </c>
      <c r="S28" s="17">
        <v>4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E33" si="1">B28+D28+F28+H28+J28+L28+N28+P28+R28+T28+V28+X28+Z28+AB28</f>
        <v>3</v>
      </c>
      <c r="AE28" s="6">
        <f t="shared" si="1"/>
        <v>6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1</v>
      </c>
      <c r="I29" s="7">
        <v>10</v>
      </c>
      <c r="J29" s="6">
        <v>10</v>
      </c>
      <c r="K29" s="7">
        <v>6</v>
      </c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1"/>
        <v>11</v>
      </c>
      <c r="AE29" s="6">
        <f t="shared" si="1"/>
        <v>16</v>
      </c>
    </row>
    <row r="30" spans="1:3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>
        <v>2</v>
      </c>
      <c r="M30" s="7">
        <v>14</v>
      </c>
      <c r="N30" s="6"/>
      <c r="O30" s="7"/>
      <c r="P30" s="5"/>
      <c r="Q30" s="4"/>
      <c r="R30" s="16"/>
      <c r="S30" s="17"/>
      <c r="T30" s="6"/>
      <c r="U30" s="7">
        <v>1</v>
      </c>
      <c r="V30" s="6"/>
      <c r="W30" s="7"/>
      <c r="X30" s="16"/>
      <c r="Y30" s="17"/>
      <c r="Z30" s="16"/>
      <c r="AA30" s="17"/>
      <c r="AB30" s="6"/>
      <c r="AC30" s="7"/>
      <c r="AD30" s="6">
        <f t="shared" si="1"/>
        <v>2</v>
      </c>
      <c r="AE30" s="6">
        <f t="shared" si="1"/>
        <v>16</v>
      </c>
    </row>
    <row r="31" spans="1:31" x14ac:dyDescent="0.2">
      <c r="A31" s="9" t="s">
        <v>17</v>
      </c>
      <c r="B31" s="5"/>
      <c r="C31" s="4">
        <v>1</v>
      </c>
      <c r="D31" s="6"/>
      <c r="E31" s="7"/>
      <c r="F31" s="6"/>
      <c r="G31" s="7"/>
      <c r="H31" s="6">
        <v>95</v>
      </c>
      <c r="I31" s="7">
        <v>75</v>
      </c>
      <c r="J31" s="6">
        <v>15</v>
      </c>
      <c r="K31" s="7">
        <v>10</v>
      </c>
      <c r="L31" s="6">
        <v>13</v>
      </c>
      <c r="M31" s="7">
        <v>17</v>
      </c>
      <c r="N31" s="6">
        <v>32</v>
      </c>
      <c r="O31" s="7">
        <v>24</v>
      </c>
      <c r="P31" s="5">
        <v>26</v>
      </c>
      <c r="Q31" s="4">
        <v>46</v>
      </c>
      <c r="R31" s="16">
        <v>120</v>
      </c>
      <c r="S31" s="17">
        <v>130</v>
      </c>
      <c r="T31" s="6">
        <v>8</v>
      </c>
      <c r="U31" s="7">
        <v>11</v>
      </c>
      <c r="V31" s="6"/>
      <c r="W31" s="7"/>
      <c r="X31" s="16"/>
      <c r="Y31" s="17"/>
      <c r="Z31" s="16">
        <v>3</v>
      </c>
      <c r="AA31" s="17">
        <v>1</v>
      </c>
      <c r="AB31" s="6"/>
      <c r="AC31" s="7"/>
      <c r="AD31" s="6">
        <f t="shared" si="1"/>
        <v>312</v>
      </c>
      <c r="AE31" s="6">
        <f t="shared" si="1"/>
        <v>315</v>
      </c>
    </row>
    <row r="32" spans="1:31" x14ac:dyDescent="0.2">
      <c r="A32" s="9" t="s">
        <v>25</v>
      </c>
      <c r="B32" s="5"/>
      <c r="C32" s="4"/>
      <c r="D32" s="6"/>
      <c r="E32" s="7"/>
      <c r="F32" s="6">
        <v>10</v>
      </c>
      <c r="G32" s="7">
        <v>9</v>
      </c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>
        <v>1</v>
      </c>
      <c r="W32" s="7"/>
      <c r="X32" s="16"/>
      <c r="Y32" s="17"/>
      <c r="Z32" s="6"/>
      <c r="AA32" s="7"/>
      <c r="AB32" s="6"/>
      <c r="AC32" s="7"/>
      <c r="AD32" s="6">
        <f t="shared" si="1"/>
        <v>11</v>
      </c>
      <c r="AE32" s="6">
        <f t="shared" si="1"/>
        <v>9</v>
      </c>
    </row>
    <row r="33" spans="1:31" x14ac:dyDescent="0.2">
      <c r="A33" s="9" t="s">
        <v>18</v>
      </c>
      <c r="B33" s="5"/>
      <c r="C33" s="18"/>
      <c r="D33" s="6"/>
      <c r="E33" s="9"/>
      <c r="F33" s="6"/>
      <c r="G33" s="9"/>
      <c r="H33" s="6">
        <v>2</v>
      </c>
      <c r="I33" s="9"/>
      <c r="J33" s="6">
        <v>3</v>
      </c>
      <c r="K33" s="9">
        <v>1</v>
      </c>
      <c r="L33" s="6">
        <v>10</v>
      </c>
      <c r="M33" s="9">
        <v>80</v>
      </c>
      <c r="N33" s="6"/>
      <c r="O33" s="9"/>
      <c r="P33" s="5"/>
      <c r="Q33" s="18"/>
      <c r="R33" s="16"/>
      <c r="S33" s="22"/>
      <c r="T33" s="6">
        <v>1</v>
      </c>
      <c r="U33" s="9">
        <v>1</v>
      </c>
      <c r="V33" s="6"/>
      <c r="W33" s="9"/>
      <c r="X33" s="16"/>
      <c r="Y33" s="22">
        <v>1</v>
      </c>
      <c r="Z33" s="16"/>
      <c r="AA33" s="22"/>
      <c r="AB33" s="6"/>
      <c r="AC33" s="9"/>
      <c r="AD33" s="19">
        <f t="shared" si="1"/>
        <v>16</v>
      </c>
      <c r="AE33" s="6">
        <f t="shared" si="1"/>
        <v>83</v>
      </c>
    </row>
    <row r="34" spans="1:31" x14ac:dyDescent="0.2">
      <c r="A34" t="s">
        <v>59</v>
      </c>
      <c r="B34" s="1"/>
      <c r="C34" s="1"/>
      <c r="L34" s="13"/>
      <c r="T34" s="13"/>
    </row>
  </sheetData>
  <mergeCells count="15">
    <mergeCell ref="Z5:AA5"/>
    <mergeCell ref="AB5:AC5"/>
    <mergeCell ref="AD5:AE5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B1" workbookViewId="0">
      <selection activeCell="B7" sqref="B7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2018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77</v>
      </c>
      <c r="S3" s="2"/>
      <c r="T3" s="2" t="s">
        <v>75</v>
      </c>
      <c r="U3" s="2"/>
      <c r="V3" s="2" t="s">
        <v>53</v>
      </c>
      <c r="W3" s="2"/>
      <c r="X3" s="2" t="s">
        <v>76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71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E27" si="0">B7+D7+F7+H7+J7+L7+N7+P7+R7+T7+V7+X7+Z7+AB7</f>
        <v>0</v>
      </c>
      <c r="AE7" s="6">
        <f t="shared" si="0"/>
        <v>0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>
        <v>2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6">
        <f t="shared" si="0"/>
        <v>2</v>
      </c>
    </row>
    <row r="9" spans="1:31" x14ac:dyDescent="0.2">
      <c r="A9" s="9" t="s">
        <v>4</v>
      </c>
      <c r="B9" s="5"/>
      <c r="C9" s="4">
        <v>3</v>
      </c>
      <c r="D9" s="6"/>
      <c r="E9" s="7">
        <v>41</v>
      </c>
      <c r="F9" s="6">
        <v>10</v>
      </c>
      <c r="G9" s="7">
        <v>80</v>
      </c>
      <c r="H9" s="6">
        <v>2</v>
      </c>
      <c r="I9" s="7">
        <v>22</v>
      </c>
      <c r="J9" s="6">
        <v>10</v>
      </c>
      <c r="K9" s="7">
        <v>20</v>
      </c>
      <c r="L9" s="6">
        <v>5</v>
      </c>
      <c r="M9" s="7">
        <v>6</v>
      </c>
      <c r="N9" s="6"/>
      <c r="O9" s="7"/>
      <c r="P9" s="5"/>
      <c r="Q9" s="4">
        <v>2</v>
      </c>
      <c r="R9" s="16">
        <v>4</v>
      </c>
      <c r="S9" s="17">
        <v>8</v>
      </c>
      <c r="T9" s="6"/>
      <c r="U9" s="7">
        <v>8</v>
      </c>
      <c r="V9" s="6"/>
      <c r="W9" s="7"/>
      <c r="X9" s="16">
        <v>10</v>
      </c>
      <c r="Y9" s="17">
        <v>10</v>
      </c>
      <c r="Z9" s="6"/>
      <c r="AA9" s="7"/>
      <c r="AB9" s="6">
        <v>1</v>
      </c>
      <c r="AC9" s="7">
        <v>2</v>
      </c>
      <c r="AD9" s="6">
        <f t="shared" si="0"/>
        <v>42</v>
      </c>
      <c r="AE9" s="6">
        <f t="shared" si="0"/>
        <v>202</v>
      </c>
    </row>
    <row r="10" spans="1:31" x14ac:dyDescent="0.2">
      <c r="A10" s="9" t="s">
        <v>5</v>
      </c>
      <c r="B10" s="5"/>
      <c r="C10" s="4">
        <v>6</v>
      </c>
      <c r="D10" s="6"/>
      <c r="E10" s="7">
        <v>1</v>
      </c>
      <c r="F10" s="6"/>
      <c r="G10" s="7"/>
      <c r="H10" s="6"/>
      <c r="I10" s="7"/>
      <c r="J10" s="6">
        <v>50</v>
      </c>
      <c r="K10" s="7">
        <v>110</v>
      </c>
      <c r="L10" s="6">
        <v>1</v>
      </c>
      <c r="M10" s="7">
        <v>1</v>
      </c>
      <c r="N10" s="6"/>
      <c r="O10" s="7">
        <v>2</v>
      </c>
      <c r="P10" s="5">
        <v>5</v>
      </c>
      <c r="Q10" s="4">
        <v>2</v>
      </c>
      <c r="R10" s="16"/>
      <c r="S10" s="17"/>
      <c r="T10" s="6"/>
      <c r="U10" s="7">
        <v>7</v>
      </c>
      <c r="V10" s="6"/>
      <c r="W10" s="7"/>
      <c r="X10" s="16">
        <v>10</v>
      </c>
      <c r="Y10" s="17">
        <v>15</v>
      </c>
      <c r="Z10" s="6"/>
      <c r="AA10" s="7"/>
      <c r="AB10" s="6"/>
      <c r="AC10" s="7"/>
      <c r="AD10" s="6">
        <f t="shared" si="0"/>
        <v>66</v>
      </c>
      <c r="AE10" s="6">
        <f t="shared" si="0"/>
        <v>144</v>
      </c>
    </row>
    <row r="11" spans="1:31" x14ac:dyDescent="0.2">
      <c r="A11" s="9" t="s">
        <v>6</v>
      </c>
      <c r="B11" s="5"/>
      <c r="C11" s="4"/>
      <c r="D11" s="6">
        <v>38</v>
      </c>
      <c r="E11" s="7">
        <v>18</v>
      </c>
      <c r="F11" s="6"/>
      <c r="G11" s="7"/>
      <c r="H11" s="6">
        <v>10</v>
      </c>
      <c r="I11" s="7">
        <v>7</v>
      </c>
      <c r="J11" s="6">
        <v>50</v>
      </c>
      <c r="K11" s="7">
        <v>100</v>
      </c>
      <c r="L11" s="6">
        <v>2</v>
      </c>
      <c r="M11" s="7">
        <v>8</v>
      </c>
      <c r="N11" s="6"/>
      <c r="O11" s="7"/>
      <c r="P11" s="5"/>
      <c r="Q11" s="4"/>
      <c r="R11" s="16"/>
      <c r="S11" s="17"/>
      <c r="T11" s="6"/>
      <c r="U11" s="7"/>
      <c r="V11" s="6"/>
      <c r="W11" s="7"/>
      <c r="X11" s="16">
        <v>10</v>
      </c>
      <c r="Y11" s="17">
        <v>5</v>
      </c>
      <c r="Z11" s="6"/>
      <c r="AA11" s="7"/>
      <c r="AB11" s="6"/>
      <c r="AC11" s="7"/>
      <c r="AD11" s="6">
        <f t="shared" si="0"/>
        <v>110</v>
      </c>
      <c r="AE11" s="6">
        <f t="shared" si="0"/>
        <v>138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28</v>
      </c>
      <c r="K12" s="7">
        <v>11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28</v>
      </c>
      <c r="AE12" s="6">
        <f t="shared" si="0"/>
        <v>11</v>
      </c>
    </row>
    <row r="13" spans="1:31" x14ac:dyDescent="0.2">
      <c r="A13" s="9" t="s">
        <v>24</v>
      </c>
      <c r="B13" s="5"/>
      <c r="C13" s="4">
        <v>2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>
        <v>7</v>
      </c>
      <c r="U13" s="7">
        <v>31</v>
      </c>
      <c r="V13" s="6"/>
      <c r="W13" s="7"/>
      <c r="X13" s="16">
        <v>15</v>
      </c>
      <c r="Y13" s="17">
        <v>25</v>
      </c>
      <c r="Z13" s="16">
        <v>200</v>
      </c>
      <c r="AA13" s="17">
        <v>250</v>
      </c>
      <c r="AB13" s="16">
        <v>50</v>
      </c>
      <c r="AC13" s="17">
        <v>70</v>
      </c>
      <c r="AD13" s="6">
        <f t="shared" si="0"/>
        <v>272</v>
      </c>
      <c r="AE13" s="6">
        <f t="shared" si="0"/>
        <v>378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100</v>
      </c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6">
        <f t="shared" si="0"/>
        <v>100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25</v>
      </c>
      <c r="AC15" s="17">
        <v>35</v>
      </c>
      <c r="AD15" s="6">
        <f t="shared" si="0"/>
        <v>70</v>
      </c>
      <c r="AE15" s="6">
        <f t="shared" si="0"/>
        <v>125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>
        <v>10</v>
      </c>
      <c r="Y16" s="17">
        <v>15</v>
      </c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65</v>
      </c>
      <c r="AE16" s="6">
        <f t="shared" si="0"/>
        <v>100</v>
      </c>
    </row>
    <row r="17" spans="1:31" x14ac:dyDescent="0.2">
      <c r="A17" s="9" t="s">
        <v>19</v>
      </c>
      <c r="B17" s="5">
        <v>4</v>
      </c>
      <c r="C17" s="4">
        <v>4</v>
      </c>
      <c r="D17" s="6"/>
      <c r="E17" s="7"/>
      <c r="F17" s="6">
        <v>5</v>
      </c>
      <c r="G17" s="7">
        <v>1</v>
      </c>
      <c r="H17" s="6">
        <v>10</v>
      </c>
      <c r="I17" s="7">
        <v>1</v>
      </c>
      <c r="J17" s="6">
        <v>8</v>
      </c>
      <c r="K17" s="7">
        <v>10</v>
      </c>
      <c r="L17" s="6"/>
      <c r="M17" s="7">
        <v>1</v>
      </c>
      <c r="N17" s="6"/>
      <c r="O17" s="7"/>
      <c r="P17" s="5"/>
      <c r="Q17" s="4">
        <v>2</v>
      </c>
      <c r="R17" s="16">
        <v>20</v>
      </c>
      <c r="S17" s="17">
        <v>15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47</v>
      </c>
      <c r="AE17" s="6">
        <f t="shared" si="0"/>
        <v>34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/>
      <c r="K18" s="7"/>
      <c r="L18" s="6">
        <v>15</v>
      </c>
      <c r="M18" s="7">
        <v>22</v>
      </c>
      <c r="N18" s="6"/>
      <c r="O18" s="7"/>
      <c r="P18" s="5"/>
      <c r="Q18" s="4"/>
      <c r="R18" s="16">
        <v>1</v>
      </c>
      <c r="S18" s="17">
        <v>2</v>
      </c>
      <c r="T18" s="6"/>
      <c r="U18" s="7"/>
      <c r="V18" s="6"/>
      <c r="W18" s="7"/>
      <c r="X18" s="16"/>
      <c r="Y18" s="17"/>
      <c r="Z18" s="16"/>
      <c r="AA18" s="17"/>
      <c r="AB18" s="16"/>
      <c r="AC18" s="17"/>
      <c r="AD18" s="6">
        <f t="shared" si="0"/>
        <v>16</v>
      </c>
      <c r="AE18" s="6">
        <f t="shared" si="0"/>
        <v>24</v>
      </c>
    </row>
    <row r="19" spans="1:31" x14ac:dyDescent="0.2">
      <c r="A19" s="9" t="s">
        <v>21</v>
      </c>
      <c r="B19" s="5">
        <v>1</v>
      </c>
      <c r="C19" s="4">
        <v>1</v>
      </c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5</v>
      </c>
      <c r="Y19" s="17">
        <v>5</v>
      </c>
      <c r="Z19" s="16"/>
      <c r="AA19" s="17"/>
      <c r="AB19" s="16"/>
      <c r="AC19" s="17"/>
      <c r="AD19" s="6">
        <f t="shared" si="0"/>
        <v>6</v>
      </c>
      <c r="AE19" s="6">
        <f t="shared" si="0"/>
        <v>6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15</v>
      </c>
      <c r="Y20" s="17">
        <v>20</v>
      </c>
      <c r="Z20" s="16">
        <v>350</v>
      </c>
      <c r="AA20" s="17">
        <v>400</v>
      </c>
      <c r="AB20" s="16">
        <v>200</v>
      </c>
      <c r="AC20" s="17">
        <v>200</v>
      </c>
      <c r="AD20" s="6">
        <f t="shared" si="0"/>
        <v>565</v>
      </c>
      <c r="AE20" s="6">
        <f t="shared" si="0"/>
        <v>620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/>
      <c r="K21" s="7">
        <v>20</v>
      </c>
      <c r="L21" s="6"/>
      <c r="M21" s="7">
        <v>1</v>
      </c>
      <c r="N21" s="6">
        <v>1</v>
      </c>
      <c r="O21" s="7">
        <v>2</v>
      </c>
      <c r="P21" s="5"/>
      <c r="Q21" s="4"/>
      <c r="R21" s="16">
        <v>7</v>
      </c>
      <c r="S21" s="17">
        <v>15</v>
      </c>
      <c r="T21" s="6"/>
      <c r="U21" s="7">
        <v>15</v>
      </c>
      <c r="V21" s="6"/>
      <c r="W21" s="7"/>
      <c r="X21" s="16"/>
      <c r="Y21" s="17"/>
      <c r="Z21" s="16"/>
      <c r="AA21" s="17"/>
      <c r="AB21" s="16"/>
      <c r="AC21" s="17"/>
      <c r="AD21" s="6">
        <f t="shared" si="0"/>
        <v>8</v>
      </c>
      <c r="AE21" s="6">
        <f t="shared" si="0"/>
        <v>53</v>
      </c>
    </row>
    <row r="22" spans="1:31" x14ac:dyDescent="0.2">
      <c r="A22" s="9" t="s">
        <v>10</v>
      </c>
      <c r="B22" s="5"/>
      <c r="C22" s="4">
        <v>13</v>
      </c>
      <c r="D22" s="6"/>
      <c r="E22" s="7"/>
      <c r="F22" s="6"/>
      <c r="G22" s="7"/>
      <c r="H22" s="6"/>
      <c r="I22" s="7"/>
      <c r="J22" s="6"/>
      <c r="K22" s="7"/>
      <c r="L22" s="6"/>
      <c r="M22" s="7">
        <v>6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30</v>
      </c>
      <c r="AA22" s="17">
        <v>150</v>
      </c>
      <c r="AB22" s="16">
        <v>20</v>
      </c>
      <c r="AC22" s="17">
        <v>110</v>
      </c>
      <c r="AD22" s="6">
        <f t="shared" si="0"/>
        <v>50</v>
      </c>
      <c r="AE22" s="6">
        <f t="shared" si="0"/>
        <v>279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>
        <v>1</v>
      </c>
      <c r="I23" s="7"/>
      <c r="J23" s="6"/>
      <c r="K23" s="7">
        <v>4</v>
      </c>
      <c r="L23" s="6">
        <v>3</v>
      </c>
      <c r="M23" s="7">
        <v>8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0"/>
        <v>4</v>
      </c>
      <c r="AE23" s="6">
        <f t="shared" si="0"/>
        <v>12</v>
      </c>
    </row>
    <row r="24" spans="1:31" x14ac:dyDescent="0.2">
      <c r="A24" s="9" t="s">
        <v>12</v>
      </c>
      <c r="B24" s="5">
        <v>10</v>
      </c>
      <c r="C24" s="4">
        <v>17</v>
      </c>
      <c r="D24" s="6"/>
      <c r="E24" s="7"/>
      <c r="F24" s="6"/>
      <c r="G24" s="7"/>
      <c r="H24" s="6">
        <v>5</v>
      </c>
      <c r="I24" s="7">
        <v>2</v>
      </c>
      <c r="J24" s="6"/>
      <c r="K24" s="7"/>
      <c r="L24" s="6">
        <v>30</v>
      </c>
      <c r="M24" s="7">
        <v>100</v>
      </c>
      <c r="N24" s="6">
        <v>10</v>
      </c>
      <c r="O24" s="7">
        <v>5</v>
      </c>
      <c r="P24" s="5"/>
      <c r="Q24" s="4">
        <v>5</v>
      </c>
      <c r="R24" s="16">
        <v>30</v>
      </c>
      <c r="S24" s="17">
        <v>15</v>
      </c>
      <c r="T24" s="6"/>
      <c r="U24" s="7">
        <v>110</v>
      </c>
      <c r="V24" s="6"/>
      <c r="W24" s="7"/>
      <c r="X24" s="16">
        <v>20</v>
      </c>
      <c r="Y24" s="17">
        <v>30</v>
      </c>
      <c r="Z24" s="16">
        <v>50</v>
      </c>
      <c r="AA24" s="17">
        <v>50</v>
      </c>
      <c r="AB24" s="6"/>
      <c r="AC24" s="7"/>
      <c r="AD24" s="6">
        <f t="shared" si="0"/>
        <v>155</v>
      </c>
      <c r="AE24" s="6">
        <f t="shared" si="0"/>
        <v>334</v>
      </c>
    </row>
    <row r="25" spans="1:31" x14ac:dyDescent="0.2">
      <c r="A25" s="9" t="s">
        <v>13</v>
      </c>
      <c r="B25" s="5"/>
      <c r="C25" s="4"/>
      <c r="D25" s="6"/>
      <c r="E25" s="7">
        <v>11</v>
      </c>
      <c r="F25" s="6"/>
      <c r="G25" s="7">
        <v>7</v>
      </c>
      <c r="H25" s="6"/>
      <c r="I25" s="7">
        <v>5</v>
      </c>
      <c r="J25" s="6"/>
      <c r="K25" s="7">
        <v>25</v>
      </c>
      <c r="L25" s="6"/>
      <c r="M25" s="7">
        <v>8</v>
      </c>
      <c r="N25" s="6"/>
      <c r="O25" s="7">
        <v>4</v>
      </c>
      <c r="P25" s="5"/>
      <c r="Q25" s="4">
        <v>4</v>
      </c>
      <c r="R25" s="16"/>
      <c r="S25" s="17">
        <v>10</v>
      </c>
      <c r="T25" s="6"/>
      <c r="U25" s="7"/>
      <c r="V25" s="6"/>
      <c r="W25" s="7">
        <v>1</v>
      </c>
      <c r="X25" s="16"/>
      <c r="Y25" s="17">
        <v>10</v>
      </c>
      <c r="Z25" s="16"/>
      <c r="AA25" s="17">
        <v>20</v>
      </c>
      <c r="AB25" s="6"/>
      <c r="AC25" s="7">
        <v>3</v>
      </c>
      <c r="AD25" s="6">
        <f t="shared" si="0"/>
        <v>0</v>
      </c>
      <c r="AE25" s="6">
        <f t="shared" si="0"/>
        <v>108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/>
      <c r="M26" s="7">
        <v>0</v>
      </c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>
        <f t="shared" si="0"/>
        <v>0</v>
      </c>
      <c r="AE26" s="6">
        <f t="shared" si="0"/>
        <v>0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0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>
        <f t="shared" si="0"/>
        <v>0</v>
      </c>
      <c r="AE27" s="6">
        <f t="shared" si="0"/>
        <v>0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1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1</v>
      </c>
      <c r="S28" s="17">
        <v>1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E33" si="1">B28+D28+F28+H28+J28+L28+N28+P28+R28+T28+V28+X28+Z28+AB28</f>
        <v>1</v>
      </c>
      <c r="AE28" s="6">
        <f t="shared" si="1"/>
        <v>2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23</v>
      </c>
      <c r="I29" s="7">
        <v>4</v>
      </c>
      <c r="J29" s="6"/>
      <c r="K29" s="7"/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1"/>
        <v>23</v>
      </c>
      <c r="AE29" s="6">
        <f t="shared" si="1"/>
        <v>4</v>
      </c>
    </row>
    <row r="30" spans="1:31" x14ac:dyDescent="0.2">
      <c r="A30" s="9" t="s">
        <v>16</v>
      </c>
      <c r="B30" s="5"/>
      <c r="C30" s="4">
        <v>2</v>
      </c>
      <c r="D30" s="6"/>
      <c r="E30" s="7"/>
      <c r="F30" s="6"/>
      <c r="G30" s="7"/>
      <c r="H30" s="6"/>
      <c r="I30" s="7">
        <v>1</v>
      </c>
      <c r="J30" s="6"/>
      <c r="K30" s="7"/>
      <c r="L30" s="6">
        <v>2</v>
      </c>
      <c r="M30" s="7">
        <v>11</v>
      </c>
      <c r="N30" s="6"/>
      <c r="O30" s="7"/>
      <c r="P30" s="5"/>
      <c r="Q30" s="4"/>
      <c r="R30" s="16"/>
      <c r="S30" s="17"/>
      <c r="T30" s="6"/>
      <c r="U30" s="7">
        <v>2</v>
      </c>
      <c r="V30" s="6"/>
      <c r="W30" s="7"/>
      <c r="X30" s="16"/>
      <c r="Y30" s="17"/>
      <c r="Z30" s="16"/>
      <c r="AA30" s="17"/>
      <c r="AB30" s="6"/>
      <c r="AC30" s="7"/>
      <c r="AD30" s="6">
        <f t="shared" si="1"/>
        <v>2</v>
      </c>
      <c r="AE30" s="6">
        <f t="shared" si="1"/>
        <v>16</v>
      </c>
    </row>
    <row r="31" spans="1:31" x14ac:dyDescent="0.2">
      <c r="A31" s="9" t="s">
        <v>17</v>
      </c>
      <c r="B31" s="5"/>
      <c r="C31" s="4">
        <v>2</v>
      </c>
      <c r="D31" s="6"/>
      <c r="E31" s="7"/>
      <c r="F31" s="6"/>
      <c r="G31" s="7"/>
      <c r="H31" s="6">
        <v>85</v>
      </c>
      <c r="I31" s="7">
        <v>69</v>
      </c>
      <c r="J31" s="6">
        <v>10</v>
      </c>
      <c r="K31" s="7">
        <v>12</v>
      </c>
      <c r="L31" s="6">
        <v>22</v>
      </c>
      <c r="M31" s="7">
        <v>12</v>
      </c>
      <c r="N31" s="6">
        <v>22</v>
      </c>
      <c r="O31" s="7">
        <v>20</v>
      </c>
      <c r="P31" s="5">
        <v>36</v>
      </c>
      <c r="Q31" s="4">
        <v>26</v>
      </c>
      <c r="R31" s="16">
        <v>120</v>
      </c>
      <c r="S31" s="17">
        <v>150</v>
      </c>
      <c r="T31" s="6">
        <v>12</v>
      </c>
      <c r="U31" s="7">
        <v>6</v>
      </c>
      <c r="V31" s="6"/>
      <c r="W31" s="7"/>
      <c r="X31" s="16"/>
      <c r="Y31" s="17"/>
      <c r="Z31" s="16">
        <v>3</v>
      </c>
      <c r="AA31" s="17">
        <v>1</v>
      </c>
      <c r="AB31" s="6"/>
      <c r="AC31" s="7"/>
      <c r="AD31" s="6">
        <f t="shared" si="1"/>
        <v>310</v>
      </c>
      <c r="AE31" s="6">
        <f t="shared" si="1"/>
        <v>298</v>
      </c>
    </row>
    <row r="32" spans="1:31" x14ac:dyDescent="0.2">
      <c r="A32" s="9" t="s">
        <v>25</v>
      </c>
      <c r="B32" s="5"/>
      <c r="C32" s="4">
        <v>1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>
        <v>1</v>
      </c>
      <c r="W32" s="7"/>
      <c r="X32" s="16"/>
      <c r="Y32" s="17"/>
      <c r="Z32" s="6"/>
      <c r="AA32" s="7"/>
      <c r="AB32" s="6"/>
      <c r="AC32" s="7"/>
      <c r="AD32" s="6">
        <f t="shared" si="1"/>
        <v>1</v>
      </c>
      <c r="AE32" s="6">
        <f t="shared" si="1"/>
        <v>1</v>
      </c>
    </row>
    <row r="33" spans="1:31" x14ac:dyDescent="0.2">
      <c r="A33" s="9" t="s">
        <v>18</v>
      </c>
      <c r="B33" s="5"/>
      <c r="C33" s="18">
        <v>5</v>
      </c>
      <c r="D33" s="6"/>
      <c r="E33" s="9"/>
      <c r="F33" s="6">
        <v>7</v>
      </c>
      <c r="G33" s="9">
        <v>10</v>
      </c>
      <c r="H33" s="6">
        <v>6</v>
      </c>
      <c r="I33" s="9">
        <v>4</v>
      </c>
      <c r="J33" s="6">
        <v>3</v>
      </c>
      <c r="K33" s="9">
        <v>8</v>
      </c>
      <c r="L33" s="6">
        <v>10</v>
      </c>
      <c r="M33" s="9">
        <v>80</v>
      </c>
      <c r="N33" s="6"/>
      <c r="O33" s="9"/>
      <c r="P33" s="5"/>
      <c r="Q33" s="18"/>
      <c r="R33" s="16"/>
      <c r="S33" s="22">
        <v>2</v>
      </c>
      <c r="T33" s="6">
        <v>1</v>
      </c>
      <c r="U33" s="9"/>
      <c r="V33" s="6"/>
      <c r="W33" s="9"/>
      <c r="X33" s="16">
        <v>2</v>
      </c>
      <c r="Y33" s="22">
        <v>1</v>
      </c>
      <c r="Z33" s="16"/>
      <c r="AA33" s="22"/>
      <c r="AB33" s="6"/>
      <c r="AC33" s="9"/>
      <c r="AD33" s="19">
        <f t="shared" si="1"/>
        <v>29</v>
      </c>
      <c r="AE33" s="6">
        <f t="shared" si="1"/>
        <v>110</v>
      </c>
    </row>
    <row r="34" spans="1:31" x14ac:dyDescent="0.2">
      <c r="A34" t="s">
        <v>59</v>
      </c>
      <c r="B34" s="1"/>
      <c r="C34" s="1"/>
      <c r="L34" s="13"/>
      <c r="T34" s="13"/>
    </row>
  </sheetData>
  <mergeCells count="15">
    <mergeCell ref="Z5:AA5"/>
    <mergeCell ref="AB5:AC5"/>
    <mergeCell ref="AD5:AE5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B1" workbookViewId="0">
      <selection activeCell="C26" sqref="C26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2019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51</v>
      </c>
      <c r="S3" s="2"/>
      <c r="T3" s="2" t="s">
        <v>79</v>
      </c>
      <c r="U3" s="2"/>
      <c r="V3" s="2" t="s">
        <v>78</v>
      </c>
      <c r="W3" s="2"/>
      <c r="X3" s="2" t="s">
        <v>76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71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>
        <v>1</v>
      </c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E27" si="0">B7+D7+F7+H7+J7+L7+N7+P7+R7+T7+V7+X7+Z7+AB7</f>
        <v>0</v>
      </c>
      <c r="AE7" s="6">
        <f t="shared" si="0"/>
        <v>1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>
        <v>20</v>
      </c>
      <c r="L8" s="6"/>
      <c r="M8" s="7"/>
      <c r="N8" s="6"/>
      <c r="O8" s="7"/>
      <c r="P8" s="5"/>
      <c r="Q8" s="4"/>
      <c r="R8" s="6"/>
      <c r="S8" s="7">
        <v>2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6">
        <f t="shared" si="0"/>
        <v>22</v>
      </c>
    </row>
    <row r="9" spans="1:31" x14ac:dyDescent="0.2">
      <c r="A9" s="9" t="s">
        <v>4</v>
      </c>
      <c r="B9" s="5"/>
      <c r="C9" s="4">
        <v>12</v>
      </c>
      <c r="D9" s="6"/>
      <c r="E9" s="7">
        <v>77</v>
      </c>
      <c r="F9" s="6">
        <v>10</v>
      </c>
      <c r="G9" s="7">
        <v>50</v>
      </c>
      <c r="H9" s="6">
        <v>2</v>
      </c>
      <c r="I9" s="7">
        <v>25</v>
      </c>
      <c r="J9" s="6"/>
      <c r="K9" s="7">
        <v>7</v>
      </c>
      <c r="L9" s="6">
        <v>6</v>
      </c>
      <c r="M9" s="7">
        <v>33</v>
      </c>
      <c r="N9" s="6"/>
      <c r="O9" s="7"/>
      <c r="P9" s="5"/>
      <c r="Q9" s="4"/>
      <c r="R9" s="16">
        <v>5</v>
      </c>
      <c r="S9" s="17">
        <v>9</v>
      </c>
      <c r="T9" s="6"/>
      <c r="U9" s="7">
        <v>15</v>
      </c>
      <c r="V9" s="6"/>
      <c r="W9" s="7"/>
      <c r="X9" s="16">
        <v>10</v>
      </c>
      <c r="Y9" s="17">
        <v>15</v>
      </c>
      <c r="Z9" s="6"/>
      <c r="AA9" s="7"/>
      <c r="AB9" s="6">
        <v>2</v>
      </c>
      <c r="AC9" s="7">
        <v>5</v>
      </c>
      <c r="AD9" s="6">
        <f t="shared" si="0"/>
        <v>35</v>
      </c>
      <c r="AE9" s="6">
        <f t="shared" si="0"/>
        <v>248</v>
      </c>
    </row>
    <row r="10" spans="1:31" x14ac:dyDescent="0.2">
      <c r="A10" s="9" t="s">
        <v>5</v>
      </c>
      <c r="B10" s="5"/>
      <c r="C10" s="4">
        <v>28</v>
      </c>
      <c r="D10" s="6"/>
      <c r="E10" s="7">
        <v>0</v>
      </c>
      <c r="F10" s="6"/>
      <c r="G10" s="7"/>
      <c r="H10" s="6"/>
      <c r="I10" s="7"/>
      <c r="J10" s="6">
        <v>20</v>
      </c>
      <c r="K10" s="7">
        <v>140</v>
      </c>
      <c r="L10" s="6">
        <v>3</v>
      </c>
      <c r="M10" s="7">
        <v>3</v>
      </c>
      <c r="N10" s="6">
        <v>2</v>
      </c>
      <c r="O10" s="7">
        <v>2</v>
      </c>
      <c r="P10" s="5">
        <v>5</v>
      </c>
      <c r="Q10" s="4">
        <v>2</v>
      </c>
      <c r="R10" s="16"/>
      <c r="S10" s="17"/>
      <c r="T10" s="6"/>
      <c r="U10" s="7">
        <v>5</v>
      </c>
      <c r="V10" s="6"/>
      <c r="W10" s="7"/>
      <c r="X10" s="16">
        <v>10</v>
      </c>
      <c r="Y10" s="17">
        <v>15</v>
      </c>
      <c r="Z10" s="6"/>
      <c r="AA10" s="7"/>
      <c r="AB10" s="6"/>
      <c r="AC10" s="7"/>
      <c r="AD10" s="6">
        <f t="shared" si="0"/>
        <v>40</v>
      </c>
      <c r="AE10" s="6">
        <f t="shared" si="0"/>
        <v>195</v>
      </c>
    </row>
    <row r="11" spans="1:31" x14ac:dyDescent="0.2">
      <c r="A11" s="9" t="s">
        <v>6</v>
      </c>
      <c r="B11" s="5"/>
      <c r="C11" s="4"/>
      <c r="D11" s="6">
        <v>153</v>
      </c>
      <c r="E11" s="7">
        <v>117</v>
      </c>
      <c r="F11" s="6"/>
      <c r="G11" s="7"/>
      <c r="H11" s="6">
        <v>3</v>
      </c>
      <c r="I11" s="7">
        <v>5</v>
      </c>
      <c r="J11" s="6">
        <v>30</v>
      </c>
      <c r="K11" s="7">
        <v>45</v>
      </c>
      <c r="L11" s="6">
        <v>2</v>
      </c>
      <c r="M11" s="7">
        <v>4</v>
      </c>
      <c r="N11" s="6"/>
      <c r="O11" s="7"/>
      <c r="P11" s="5"/>
      <c r="Q11" s="4"/>
      <c r="R11" s="16"/>
      <c r="S11" s="17"/>
      <c r="T11" s="6"/>
      <c r="U11" s="7"/>
      <c r="V11" s="6"/>
      <c r="W11" s="7"/>
      <c r="X11" s="16">
        <v>10</v>
      </c>
      <c r="Y11" s="17">
        <v>10</v>
      </c>
      <c r="Z11" s="6"/>
      <c r="AA11" s="7"/>
      <c r="AB11" s="6"/>
      <c r="AC11" s="7"/>
      <c r="AD11" s="6">
        <f t="shared" si="0"/>
        <v>198</v>
      </c>
      <c r="AE11" s="6">
        <f t="shared" si="0"/>
        <v>181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23</v>
      </c>
      <c r="K12" s="7">
        <v>28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23</v>
      </c>
      <c r="AE12" s="6">
        <f t="shared" si="0"/>
        <v>28</v>
      </c>
    </row>
    <row r="13" spans="1:31" x14ac:dyDescent="0.2">
      <c r="A13" s="9" t="s">
        <v>24</v>
      </c>
      <c r="B13" s="5"/>
      <c r="C13" s="4">
        <v>1</v>
      </c>
      <c r="D13" s="6"/>
      <c r="E13" s="7"/>
      <c r="F13" s="6"/>
      <c r="G13" s="7"/>
      <c r="H13" s="6"/>
      <c r="I13" s="7"/>
      <c r="J13" s="6"/>
      <c r="K13" s="7">
        <v>12</v>
      </c>
      <c r="L13" s="6"/>
      <c r="M13" s="7"/>
      <c r="N13" s="6"/>
      <c r="O13" s="7"/>
      <c r="P13" s="5"/>
      <c r="Q13" s="4"/>
      <c r="R13" s="16"/>
      <c r="S13" s="17"/>
      <c r="T13" s="6"/>
      <c r="U13" s="7">
        <v>57</v>
      </c>
      <c r="V13" s="6"/>
      <c r="W13" s="7"/>
      <c r="X13" s="16">
        <v>15</v>
      </c>
      <c r="Y13" s="17">
        <v>30</v>
      </c>
      <c r="Z13" s="16">
        <v>200</v>
      </c>
      <c r="AA13" s="17">
        <v>250</v>
      </c>
      <c r="AB13" s="16">
        <v>50</v>
      </c>
      <c r="AC13" s="17">
        <v>70</v>
      </c>
      <c r="AD13" s="6">
        <f t="shared" si="0"/>
        <v>265</v>
      </c>
      <c r="AE13" s="6">
        <f t="shared" si="0"/>
        <v>420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120</v>
      </c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6">
        <f t="shared" si="0"/>
        <v>120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25</v>
      </c>
      <c r="AC15" s="17">
        <v>35</v>
      </c>
      <c r="AD15" s="6">
        <f t="shared" si="0"/>
        <v>70</v>
      </c>
      <c r="AE15" s="6">
        <f t="shared" si="0"/>
        <v>125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>
        <v>10</v>
      </c>
      <c r="Y16" s="17">
        <v>20</v>
      </c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65</v>
      </c>
      <c r="AE16" s="6">
        <f t="shared" si="0"/>
        <v>105</v>
      </c>
    </row>
    <row r="17" spans="1:31" x14ac:dyDescent="0.2">
      <c r="A17" s="9" t="s">
        <v>19</v>
      </c>
      <c r="B17" s="5">
        <v>8</v>
      </c>
      <c r="C17" s="4">
        <v>1</v>
      </c>
      <c r="D17" s="6"/>
      <c r="E17" s="7"/>
      <c r="F17" s="6">
        <v>3</v>
      </c>
      <c r="G17" s="7"/>
      <c r="H17" s="6">
        <v>10</v>
      </c>
      <c r="I17" s="7">
        <v>7</v>
      </c>
      <c r="J17" s="6">
        <v>2</v>
      </c>
      <c r="K17" s="7">
        <v>3</v>
      </c>
      <c r="L17" s="6"/>
      <c r="M17" s="7">
        <v>1</v>
      </c>
      <c r="N17" s="6"/>
      <c r="O17" s="7"/>
      <c r="P17" s="5"/>
      <c r="Q17" s="4"/>
      <c r="R17" s="16">
        <v>25</v>
      </c>
      <c r="S17" s="17">
        <v>13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48</v>
      </c>
      <c r="AE17" s="6">
        <f t="shared" si="0"/>
        <v>25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/>
      <c r="K18" s="7"/>
      <c r="L18" s="6">
        <v>9</v>
      </c>
      <c r="M18" s="7">
        <v>30</v>
      </c>
      <c r="N18" s="6"/>
      <c r="O18" s="7"/>
      <c r="P18" s="5"/>
      <c r="Q18" s="4"/>
      <c r="R18" s="16">
        <v>2</v>
      </c>
      <c r="S18" s="17">
        <v>3</v>
      </c>
      <c r="T18" s="6"/>
      <c r="U18" s="7"/>
      <c r="V18" s="6"/>
      <c r="W18" s="7"/>
      <c r="X18" s="16"/>
      <c r="Y18" s="17"/>
      <c r="Z18" s="16"/>
      <c r="AA18" s="17"/>
      <c r="AB18" s="16"/>
      <c r="AC18" s="17"/>
      <c r="AD18" s="6">
        <f t="shared" si="0"/>
        <v>11</v>
      </c>
      <c r="AE18" s="6">
        <f t="shared" si="0"/>
        <v>33</v>
      </c>
    </row>
    <row r="19" spans="1:31" x14ac:dyDescent="0.2">
      <c r="A19" s="9" t="s">
        <v>21</v>
      </c>
      <c r="B19" s="5">
        <v>2</v>
      </c>
      <c r="C19" s="4">
        <v>4</v>
      </c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5</v>
      </c>
      <c r="Y19" s="17">
        <v>5</v>
      </c>
      <c r="Z19" s="16"/>
      <c r="AA19" s="17"/>
      <c r="AB19" s="16"/>
      <c r="AC19" s="17"/>
      <c r="AD19" s="6">
        <f t="shared" si="0"/>
        <v>7</v>
      </c>
      <c r="AE19" s="6">
        <f t="shared" si="0"/>
        <v>9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20</v>
      </c>
      <c r="Y20" s="17">
        <v>25</v>
      </c>
      <c r="Z20" s="16">
        <v>400</v>
      </c>
      <c r="AA20" s="17">
        <v>400</v>
      </c>
      <c r="AB20" s="16">
        <v>200</v>
      </c>
      <c r="AC20" s="17">
        <v>200</v>
      </c>
      <c r="AD20" s="6">
        <f t="shared" si="0"/>
        <v>620</v>
      </c>
      <c r="AE20" s="6">
        <f t="shared" si="0"/>
        <v>625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5</v>
      </c>
      <c r="K21" s="7">
        <v>70</v>
      </c>
      <c r="L21" s="6"/>
      <c r="M21" s="7">
        <v>2</v>
      </c>
      <c r="N21" s="6">
        <v>1</v>
      </c>
      <c r="O21" s="7">
        <v>2</v>
      </c>
      <c r="P21" s="5">
        <v>3</v>
      </c>
      <c r="Q21" s="4">
        <v>22</v>
      </c>
      <c r="R21" s="16">
        <v>11</v>
      </c>
      <c r="S21" s="17">
        <v>25</v>
      </c>
      <c r="T21" s="6"/>
      <c r="U21" s="7">
        <v>37</v>
      </c>
      <c r="V21" s="6"/>
      <c r="W21" s="7"/>
      <c r="X21" s="16"/>
      <c r="Y21" s="17"/>
      <c r="Z21" s="16"/>
      <c r="AA21" s="17"/>
      <c r="AB21" s="16"/>
      <c r="AC21" s="17">
        <v>14</v>
      </c>
      <c r="AD21" s="6">
        <f t="shared" si="0"/>
        <v>20</v>
      </c>
      <c r="AE21" s="6">
        <f t="shared" si="0"/>
        <v>172</v>
      </c>
    </row>
    <row r="22" spans="1:31" x14ac:dyDescent="0.2">
      <c r="A22" s="9" t="s">
        <v>10</v>
      </c>
      <c r="B22" s="5"/>
      <c r="C22" s="4">
        <v>10</v>
      </c>
      <c r="D22" s="6"/>
      <c r="E22" s="7"/>
      <c r="F22" s="6"/>
      <c r="G22" s="7"/>
      <c r="H22" s="6"/>
      <c r="I22" s="7"/>
      <c r="J22" s="6"/>
      <c r="K22" s="7"/>
      <c r="L22" s="6"/>
      <c r="M22" s="7">
        <v>5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30</v>
      </c>
      <c r="AA22" s="17">
        <v>150</v>
      </c>
      <c r="AB22" s="16">
        <v>20</v>
      </c>
      <c r="AC22" s="17">
        <v>110</v>
      </c>
      <c r="AD22" s="6">
        <f t="shared" si="0"/>
        <v>50</v>
      </c>
      <c r="AE22" s="6">
        <f t="shared" si="0"/>
        <v>275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>
        <v>1</v>
      </c>
      <c r="I23" s="7"/>
      <c r="J23" s="6"/>
      <c r="K23" s="7">
        <v>22</v>
      </c>
      <c r="L23" s="6">
        <v>3</v>
      </c>
      <c r="M23" s="7">
        <v>6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0"/>
        <v>4</v>
      </c>
      <c r="AE23" s="6">
        <f t="shared" si="0"/>
        <v>28</v>
      </c>
    </row>
    <row r="24" spans="1:31" x14ac:dyDescent="0.2">
      <c r="A24" s="9" t="s">
        <v>12</v>
      </c>
      <c r="B24" s="5">
        <v>13</v>
      </c>
      <c r="C24" s="4">
        <v>12</v>
      </c>
      <c r="D24" s="6"/>
      <c r="E24" s="7"/>
      <c r="F24" s="6"/>
      <c r="G24" s="7"/>
      <c r="H24" s="6">
        <v>1</v>
      </c>
      <c r="I24" s="7">
        <v>6</v>
      </c>
      <c r="J24" s="6"/>
      <c r="K24" s="7">
        <v>8</v>
      </c>
      <c r="L24" s="6">
        <v>30</v>
      </c>
      <c r="M24" s="7">
        <v>100</v>
      </c>
      <c r="N24" s="6">
        <v>12</v>
      </c>
      <c r="O24" s="7">
        <v>6</v>
      </c>
      <c r="P24" s="5"/>
      <c r="Q24" s="4"/>
      <c r="R24" s="16">
        <v>30</v>
      </c>
      <c r="S24" s="17">
        <v>40</v>
      </c>
      <c r="T24" s="6"/>
      <c r="U24" s="7">
        <v>100</v>
      </c>
      <c r="V24" s="6"/>
      <c r="W24" s="7"/>
      <c r="X24" s="16">
        <v>20</v>
      </c>
      <c r="Y24" s="17">
        <v>30</v>
      </c>
      <c r="Z24" s="16">
        <v>50</v>
      </c>
      <c r="AA24" s="17">
        <v>50</v>
      </c>
      <c r="AB24" s="6"/>
      <c r="AC24" s="7"/>
      <c r="AD24" s="6">
        <f t="shared" si="0"/>
        <v>156</v>
      </c>
      <c r="AE24" s="6">
        <f t="shared" si="0"/>
        <v>352</v>
      </c>
    </row>
    <row r="25" spans="1:31" x14ac:dyDescent="0.2">
      <c r="A25" s="9" t="s">
        <v>13</v>
      </c>
      <c r="B25" s="5"/>
      <c r="C25" s="4">
        <v>12</v>
      </c>
      <c r="D25" s="6"/>
      <c r="E25" s="7">
        <v>49</v>
      </c>
      <c r="F25" s="6"/>
      <c r="G25" s="7">
        <v>5</v>
      </c>
      <c r="H25" s="6"/>
      <c r="I25" s="7">
        <v>30</v>
      </c>
      <c r="J25" s="6"/>
      <c r="K25" s="7">
        <v>35</v>
      </c>
      <c r="L25" s="6"/>
      <c r="M25" s="7">
        <v>11</v>
      </c>
      <c r="N25" s="6"/>
      <c r="O25" s="7">
        <v>9</v>
      </c>
      <c r="P25" s="5"/>
      <c r="Q25" s="4">
        <v>2</v>
      </c>
      <c r="R25" s="16"/>
      <c r="S25" s="17">
        <v>8</v>
      </c>
      <c r="T25" s="6"/>
      <c r="U25" s="7"/>
      <c r="V25" s="6"/>
      <c r="W25" s="7">
        <v>16</v>
      </c>
      <c r="X25" s="16"/>
      <c r="Y25" s="17">
        <v>5</v>
      </c>
      <c r="Z25" s="16"/>
      <c r="AA25" s="17">
        <v>20</v>
      </c>
      <c r="AB25" s="6"/>
      <c r="AC25" s="7">
        <v>3</v>
      </c>
      <c r="AD25" s="6">
        <f t="shared" si="0"/>
        <v>0</v>
      </c>
      <c r="AE25" s="6">
        <f t="shared" si="0"/>
        <v>205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>
        <v>7</v>
      </c>
      <c r="L26" s="6">
        <v>5</v>
      </c>
      <c r="M26" s="7">
        <v>1</v>
      </c>
      <c r="N26" s="6"/>
      <c r="O26" s="7"/>
      <c r="P26" s="5"/>
      <c r="Q26" s="4"/>
      <c r="R26" s="6"/>
      <c r="S26" s="7"/>
      <c r="T26" s="6"/>
      <c r="U26" s="7">
        <v>6</v>
      </c>
      <c r="V26" s="6"/>
      <c r="W26" s="7"/>
      <c r="X26" s="6"/>
      <c r="Y26" s="7"/>
      <c r="Z26" s="6"/>
      <c r="AA26" s="7"/>
      <c r="AB26" s="6"/>
      <c r="AC26" s="7"/>
      <c r="AD26" s="6">
        <f t="shared" si="0"/>
        <v>5</v>
      </c>
      <c r="AE26" s="6">
        <f t="shared" si="0"/>
        <v>14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3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>
        <f t="shared" si="0"/>
        <v>0</v>
      </c>
      <c r="AE27" s="6">
        <f t="shared" si="0"/>
        <v>3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5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/>
      <c r="S28" s="17">
        <v>1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E33" si="1">B28+D28+F28+H28+J28+L28+N28+P28+R28+T28+V28+X28+Z28+AB28</f>
        <v>0</v>
      </c>
      <c r="AE28" s="6">
        <f t="shared" si="1"/>
        <v>6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4</v>
      </c>
      <c r="I29" s="7">
        <v>23</v>
      </c>
      <c r="J29" s="6"/>
      <c r="K29" s="7"/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1"/>
        <v>4</v>
      </c>
      <c r="AE29" s="6">
        <f t="shared" si="1"/>
        <v>23</v>
      </c>
    </row>
    <row r="30" spans="1:3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>
        <v>2</v>
      </c>
      <c r="J30" s="6"/>
      <c r="K30" s="7"/>
      <c r="L30" s="6">
        <v>2</v>
      </c>
      <c r="M30" s="7">
        <v>13</v>
      </c>
      <c r="N30" s="6"/>
      <c r="O30" s="7"/>
      <c r="P30" s="5"/>
      <c r="Q30" s="4"/>
      <c r="R30" s="16"/>
      <c r="S30" s="17"/>
      <c r="T30" s="6"/>
      <c r="U30" s="7">
        <v>1</v>
      </c>
      <c r="V30" s="6"/>
      <c r="W30" s="7"/>
      <c r="X30" s="16"/>
      <c r="Y30" s="17"/>
      <c r="Z30" s="16"/>
      <c r="AA30" s="17"/>
      <c r="AB30" s="6"/>
      <c r="AC30" s="7"/>
      <c r="AD30" s="6">
        <f t="shared" si="1"/>
        <v>2</v>
      </c>
      <c r="AE30" s="6">
        <f t="shared" si="1"/>
        <v>17</v>
      </c>
    </row>
    <row r="31" spans="1:31" x14ac:dyDescent="0.2">
      <c r="A31" s="9" t="s">
        <v>17</v>
      </c>
      <c r="B31" s="5"/>
      <c r="C31" s="4">
        <v>3</v>
      </c>
      <c r="D31" s="6"/>
      <c r="E31" s="7">
        <v>2</v>
      </c>
      <c r="F31" s="6"/>
      <c r="G31" s="7"/>
      <c r="H31" s="6">
        <v>40</v>
      </c>
      <c r="I31" s="7">
        <v>120</v>
      </c>
      <c r="J31" s="6">
        <v>7</v>
      </c>
      <c r="K31" s="7">
        <v>12</v>
      </c>
      <c r="L31" s="6">
        <v>27</v>
      </c>
      <c r="M31" s="7">
        <v>9</v>
      </c>
      <c r="N31" s="6">
        <v>21</v>
      </c>
      <c r="O31" s="7">
        <v>22</v>
      </c>
      <c r="P31" s="5">
        <v>63</v>
      </c>
      <c r="Q31" s="4">
        <v>15</v>
      </c>
      <c r="R31" s="16">
        <v>110</v>
      </c>
      <c r="S31" s="17">
        <v>140</v>
      </c>
      <c r="T31" s="6">
        <v>8</v>
      </c>
      <c r="U31" s="7">
        <v>8</v>
      </c>
      <c r="V31" s="6"/>
      <c r="W31" s="7"/>
      <c r="X31" s="16"/>
      <c r="Y31" s="17"/>
      <c r="Z31" s="16">
        <v>3</v>
      </c>
      <c r="AA31" s="17">
        <v>1</v>
      </c>
      <c r="AB31" s="6"/>
      <c r="AC31" s="7"/>
      <c r="AD31" s="6">
        <f t="shared" si="1"/>
        <v>279</v>
      </c>
      <c r="AE31" s="6">
        <f t="shared" si="1"/>
        <v>332</v>
      </c>
    </row>
    <row r="32" spans="1:31" x14ac:dyDescent="0.2">
      <c r="A32" s="9" t="s">
        <v>25</v>
      </c>
      <c r="B32" s="5"/>
      <c r="C32" s="4">
        <v>1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/>
      <c r="X32" s="16"/>
      <c r="Y32" s="17"/>
      <c r="Z32" s="6"/>
      <c r="AA32" s="7"/>
      <c r="AB32" s="6"/>
      <c r="AC32" s="7"/>
      <c r="AD32" s="6">
        <f t="shared" si="1"/>
        <v>0</v>
      </c>
      <c r="AE32" s="6">
        <f t="shared" si="1"/>
        <v>1</v>
      </c>
    </row>
    <row r="33" spans="1:31" x14ac:dyDescent="0.2">
      <c r="A33" s="9" t="s">
        <v>18</v>
      </c>
      <c r="B33" s="5"/>
      <c r="C33" s="18">
        <v>1</v>
      </c>
      <c r="D33" s="6">
        <v>1</v>
      </c>
      <c r="E33" s="9">
        <v>1</v>
      </c>
      <c r="F33" s="6">
        <v>2</v>
      </c>
      <c r="G33" s="9">
        <v>10</v>
      </c>
      <c r="H33" s="6">
        <v>5</v>
      </c>
      <c r="I33" s="9">
        <v>5</v>
      </c>
      <c r="J33" s="6"/>
      <c r="K33" s="9">
        <v>9</v>
      </c>
      <c r="L33" s="6">
        <v>10</v>
      </c>
      <c r="M33" s="9">
        <v>70</v>
      </c>
      <c r="N33" s="6"/>
      <c r="O33" s="9"/>
      <c r="P33" s="5"/>
      <c r="Q33" s="18"/>
      <c r="R33" s="16"/>
      <c r="S33" s="22"/>
      <c r="T33" s="6"/>
      <c r="U33" s="9"/>
      <c r="V33" s="6"/>
      <c r="W33" s="9">
        <v>2</v>
      </c>
      <c r="X33" s="16">
        <v>1</v>
      </c>
      <c r="Y33" s="22"/>
      <c r="Z33" s="16"/>
      <c r="AA33" s="22"/>
      <c r="AB33" s="6"/>
      <c r="AC33" s="9"/>
      <c r="AD33" s="19">
        <f t="shared" si="1"/>
        <v>19</v>
      </c>
      <c r="AE33" s="6">
        <f t="shared" si="1"/>
        <v>98</v>
      </c>
    </row>
    <row r="34" spans="1:31" x14ac:dyDescent="0.2">
      <c r="A34" t="s">
        <v>59</v>
      </c>
      <c r="B34" s="1"/>
      <c r="E34" s="1"/>
      <c r="N34" s="13"/>
      <c r="V34" s="13"/>
      <c r="AA34" t="s">
        <v>60</v>
      </c>
      <c r="AC34" t="s">
        <v>60</v>
      </c>
    </row>
  </sheetData>
  <mergeCells count="15">
    <mergeCell ref="Z5:AA5"/>
    <mergeCell ref="AB5:AC5"/>
    <mergeCell ref="AD5:AE5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B1" workbookViewId="0">
      <selection activeCell="R3" sqref="R3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2020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80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81</v>
      </c>
      <c r="S3" s="2"/>
      <c r="T3" s="2" t="s">
        <v>79</v>
      </c>
      <c r="U3" s="2"/>
      <c r="V3" s="2" t="s">
        <v>78</v>
      </c>
      <c r="W3" s="2"/>
      <c r="X3" s="2" t="s">
        <v>76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71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>
        <v>1</v>
      </c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E27" si="0">B7+D7+F7+H7+J7+L7+N7+P7+R7+T7+V7+X7+Z7+AB7</f>
        <v>0</v>
      </c>
      <c r="AE7" s="6">
        <f t="shared" si="0"/>
        <v>1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>
        <v>1</v>
      </c>
      <c r="J8" s="6"/>
      <c r="K8" s="7">
        <v>4</v>
      </c>
      <c r="L8" s="6"/>
      <c r="M8" s="7"/>
      <c r="N8" s="6"/>
      <c r="O8" s="7"/>
      <c r="P8" s="5"/>
      <c r="Q8" s="4"/>
      <c r="R8" s="6"/>
      <c r="S8" s="7">
        <v>0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6">
        <f t="shared" si="0"/>
        <v>5</v>
      </c>
    </row>
    <row r="9" spans="1:31" x14ac:dyDescent="0.2">
      <c r="A9" s="9" t="s">
        <v>4</v>
      </c>
      <c r="B9" s="5"/>
      <c r="C9" s="4">
        <v>1</v>
      </c>
      <c r="D9" s="6"/>
      <c r="E9" s="7">
        <v>56</v>
      </c>
      <c r="F9" s="6">
        <v>10</v>
      </c>
      <c r="G9" s="7">
        <v>35</v>
      </c>
      <c r="H9" s="6"/>
      <c r="I9" s="7">
        <v>21</v>
      </c>
      <c r="J9" s="6"/>
      <c r="K9" s="7">
        <v>28</v>
      </c>
      <c r="L9" s="6">
        <v>6</v>
      </c>
      <c r="M9" s="7">
        <v>45</v>
      </c>
      <c r="N9" s="6"/>
      <c r="O9" s="7"/>
      <c r="P9" s="5">
        <v>1</v>
      </c>
      <c r="Q9" s="4">
        <v>4</v>
      </c>
      <c r="R9" s="16">
        <v>20</v>
      </c>
      <c r="S9" s="17">
        <v>15</v>
      </c>
      <c r="T9" s="6"/>
      <c r="U9" s="7">
        <v>12</v>
      </c>
      <c r="V9" s="6"/>
      <c r="W9" s="7">
        <v>1</v>
      </c>
      <c r="X9" s="16">
        <v>10</v>
      </c>
      <c r="Y9" s="17">
        <v>15</v>
      </c>
      <c r="Z9" s="6"/>
      <c r="AA9" s="7"/>
      <c r="AB9" s="6">
        <v>2</v>
      </c>
      <c r="AC9" s="7">
        <v>2</v>
      </c>
      <c r="AD9" s="6">
        <f t="shared" si="0"/>
        <v>49</v>
      </c>
      <c r="AE9" s="6">
        <f t="shared" si="0"/>
        <v>235</v>
      </c>
    </row>
    <row r="10" spans="1:31" x14ac:dyDescent="0.2">
      <c r="A10" s="9" t="s">
        <v>5</v>
      </c>
      <c r="B10" s="5"/>
      <c r="C10" s="4">
        <v>36</v>
      </c>
      <c r="D10" s="6"/>
      <c r="E10" s="7"/>
      <c r="F10" s="6"/>
      <c r="G10" s="7"/>
      <c r="H10" s="6"/>
      <c r="I10" s="7"/>
      <c r="J10" s="6">
        <v>20</v>
      </c>
      <c r="K10" s="7">
        <v>180</v>
      </c>
      <c r="L10" s="6">
        <v>1</v>
      </c>
      <c r="M10" s="7">
        <v>5</v>
      </c>
      <c r="N10" s="6"/>
      <c r="O10" s="7">
        <v>3</v>
      </c>
      <c r="P10" s="5">
        <v>27</v>
      </c>
      <c r="Q10" s="4">
        <v>15</v>
      </c>
      <c r="R10" s="16"/>
      <c r="S10" s="17"/>
      <c r="T10" s="6"/>
      <c r="U10" s="7">
        <v>4</v>
      </c>
      <c r="V10" s="6"/>
      <c r="W10" s="7"/>
      <c r="X10" s="16">
        <v>10</v>
      </c>
      <c r="Y10" s="17">
        <v>15</v>
      </c>
      <c r="Z10" s="6"/>
      <c r="AA10" s="7"/>
      <c r="AB10" s="6"/>
      <c r="AC10" s="7"/>
      <c r="AD10" s="6">
        <f t="shared" si="0"/>
        <v>58</v>
      </c>
      <c r="AE10" s="6">
        <f t="shared" si="0"/>
        <v>258</v>
      </c>
    </row>
    <row r="11" spans="1:31" x14ac:dyDescent="0.2">
      <c r="A11" s="9" t="s">
        <v>6</v>
      </c>
      <c r="B11" s="5"/>
      <c r="C11" s="4"/>
      <c r="D11" s="6">
        <v>31</v>
      </c>
      <c r="E11" s="7">
        <v>82</v>
      </c>
      <c r="F11" s="6"/>
      <c r="G11" s="7"/>
      <c r="H11" s="6">
        <v>10</v>
      </c>
      <c r="I11" s="7">
        <v>7</v>
      </c>
      <c r="J11" s="6">
        <v>20</v>
      </c>
      <c r="K11" s="7">
        <v>95</v>
      </c>
      <c r="L11" s="6">
        <v>2</v>
      </c>
      <c r="M11" s="7">
        <v>15</v>
      </c>
      <c r="N11" s="6"/>
      <c r="O11" s="7"/>
      <c r="P11" s="5"/>
      <c r="Q11" s="4"/>
      <c r="R11" s="16"/>
      <c r="S11" s="17"/>
      <c r="T11" s="6"/>
      <c r="U11" s="7"/>
      <c r="V11" s="6"/>
      <c r="W11" s="7"/>
      <c r="X11" s="16">
        <v>10</v>
      </c>
      <c r="Y11" s="17">
        <v>5</v>
      </c>
      <c r="Z11" s="6"/>
      <c r="AA11" s="7"/>
      <c r="AB11" s="6"/>
      <c r="AC11" s="7"/>
      <c r="AD11" s="6">
        <f t="shared" si="0"/>
        <v>73</v>
      </c>
      <c r="AE11" s="6">
        <f t="shared" si="0"/>
        <v>204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20</v>
      </c>
      <c r="K12" s="7">
        <v>14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20</v>
      </c>
      <c r="AE12" s="6">
        <f t="shared" si="0"/>
        <v>14</v>
      </c>
    </row>
    <row r="13" spans="1:31" x14ac:dyDescent="0.2">
      <c r="A13" s="9" t="s">
        <v>24</v>
      </c>
      <c r="B13" s="5"/>
      <c r="C13" s="4"/>
      <c r="D13" s="6"/>
      <c r="E13" s="7"/>
      <c r="F13" s="6"/>
      <c r="G13" s="7"/>
      <c r="H13" s="6"/>
      <c r="I13" s="7"/>
      <c r="J13" s="6">
        <v>20</v>
      </c>
      <c r="K13" s="7">
        <v>20</v>
      </c>
      <c r="L13" s="6"/>
      <c r="M13" s="7"/>
      <c r="N13" s="6"/>
      <c r="O13" s="7"/>
      <c r="P13" s="5"/>
      <c r="Q13" s="4"/>
      <c r="R13" s="16"/>
      <c r="S13" s="17"/>
      <c r="T13" s="6"/>
      <c r="U13" s="7">
        <v>75</v>
      </c>
      <c r="V13" s="6"/>
      <c r="W13" s="7"/>
      <c r="X13" s="16">
        <v>15</v>
      </c>
      <c r="Y13" s="17">
        <v>25</v>
      </c>
      <c r="Z13" s="16">
        <v>200</v>
      </c>
      <c r="AA13" s="17">
        <v>250</v>
      </c>
      <c r="AB13" s="16">
        <v>50</v>
      </c>
      <c r="AC13" s="17">
        <v>70</v>
      </c>
      <c r="AD13" s="6">
        <f t="shared" si="0"/>
        <v>285</v>
      </c>
      <c r="AE13" s="6">
        <f t="shared" si="0"/>
        <v>440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200</v>
      </c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6">
        <f t="shared" si="0"/>
        <v>200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25</v>
      </c>
      <c r="AC15" s="17">
        <v>35</v>
      </c>
      <c r="AD15" s="6">
        <f t="shared" si="0"/>
        <v>70</v>
      </c>
      <c r="AE15" s="6">
        <f t="shared" si="0"/>
        <v>125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>
        <v>10</v>
      </c>
      <c r="Y16" s="17">
        <v>15</v>
      </c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65</v>
      </c>
      <c r="AE16" s="6">
        <f t="shared" si="0"/>
        <v>100</v>
      </c>
    </row>
    <row r="17" spans="1:31" x14ac:dyDescent="0.2">
      <c r="A17" s="9" t="s">
        <v>19</v>
      </c>
      <c r="B17" s="5"/>
      <c r="C17" s="4">
        <v>2</v>
      </c>
      <c r="D17" s="6">
        <v>1</v>
      </c>
      <c r="E17" s="7">
        <v>2</v>
      </c>
      <c r="F17" s="6"/>
      <c r="G17" s="7"/>
      <c r="H17" s="6"/>
      <c r="I17" s="7">
        <v>6</v>
      </c>
      <c r="J17" s="6"/>
      <c r="K17" s="7">
        <v>6</v>
      </c>
      <c r="L17" s="6"/>
      <c r="M17" s="7">
        <v>1</v>
      </c>
      <c r="N17" s="6"/>
      <c r="O17" s="7"/>
      <c r="P17" s="5"/>
      <c r="Q17" s="4"/>
      <c r="R17" s="16">
        <v>25</v>
      </c>
      <c r="S17" s="17">
        <v>15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26</v>
      </c>
      <c r="AE17" s="6">
        <f t="shared" si="0"/>
        <v>32</v>
      </c>
    </row>
    <row r="18" spans="1:31" x14ac:dyDescent="0.2">
      <c r="A18" s="9" t="s">
        <v>20</v>
      </c>
      <c r="B18" s="5"/>
      <c r="C18" s="4"/>
      <c r="D18" s="6">
        <v>3</v>
      </c>
      <c r="E18" s="7">
        <v>1</v>
      </c>
      <c r="F18" s="6"/>
      <c r="G18" s="7"/>
      <c r="H18" s="6"/>
      <c r="I18" s="7"/>
      <c r="J18" s="6"/>
      <c r="K18" s="7"/>
      <c r="L18" s="6">
        <v>11</v>
      </c>
      <c r="M18" s="7">
        <v>45</v>
      </c>
      <c r="N18" s="6"/>
      <c r="O18" s="7"/>
      <c r="P18" s="5"/>
      <c r="Q18" s="4"/>
      <c r="R18" s="16">
        <v>20</v>
      </c>
      <c r="S18" s="17">
        <v>20</v>
      </c>
      <c r="T18" s="6"/>
      <c r="U18" s="7"/>
      <c r="V18" s="6"/>
      <c r="W18" s="7"/>
      <c r="X18" s="16"/>
      <c r="Y18" s="17"/>
      <c r="Z18" s="16"/>
      <c r="AA18" s="17"/>
      <c r="AB18" s="16"/>
      <c r="AC18" s="17"/>
      <c r="AD18" s="6">
        <f t="shared" si="0"/>
        <v>34</v>
      </c>
      <c r="AE18" s="6">
        <f t="shared" si="0"/>
        <v>66</v>
      </c>
    </row>
    <row r="19" spans="1:31" x14ac:dyDescent="0.2">
      <c r="A19" s="9" t="s">
        <v>21</v>
      </c>
      <c r="B19" s="5">
        <v>1</v>
      </c>
      <c r="C19" s="4">
        <v>3</v>
      </c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5</v>
      </c>
      <c r="Y19" s="17">
        <v>5</v>
      </c>
      <c r="Z19" s="16"/>
      <c r="AA19" s="17"/>
      <c r="AB19" s="16"/>
      <c r="AC19" s="17"/>
      <c r="AD19" s="6">
        <f t="shared" si="0"/>
        <v>6</v>
      </c>
      <c r="AE19" s="6">
        <f t="shared" si="0"/>
        <v>8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15</v>
      </c>
      <c r="Y20" s="17">
        <v>30</v>
      </c>
      <c r="Z20" s="16">
        <v>400</v>
      </c>
      <c r="AA20" s="17">
        <v>400</v>
      </c>
      <c r="AB20" s="16">
        <v>200</v>
      </c>
      <c r="AC20" s="17">
        <v>200</v>
      </c>
      <c r="AD20" s="6">
        <f t="shared" si="0"/>
        <v>615</v>
      </c>
      <c r="AE20" s="6">
        <f t="shared" si="0"/>
        <v>630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/>
      <c r="K21" s="7">
        <v>75</v>
      </c>
      <c r="L21" s="6"/>
      <c r="M21" s="7">
        <v>2</v>
      </c>
      <c r="N21" s="6">
        <v>1</v>
      </c>
      <c r="O21" s="7">
        <v>1</v>
      </c>
      <c r="P21" s="5"/>
      <c r="Q21" s="4">
        <v>14</v>
      </c>
      <c r="R21" s="16">
        <v>5</v>
      </c>
      <c r="S21" s="17">
        <v>49</v>
      </c>
      <c r="T21" s="6"/>
      <c r="U21" s="7">
        <v>34</v>
      </c>
      <c r="V21" s="6"/>
      <c r="W21" s="7"/>
      <c r="X21" s="16"/>
      <c r="Y21" s="17"/>
      <c r="Z21" s="16"/>
      <c r="AA21" s="17"/>
      <c r="AB21" s="16"/>
      <c r="AC21" s="17">
        <v>8</v>
      </c>
      <c r="AD21" s="6">
        <f t="shared" si="0"/>
        <v>6</v>
      </c>
      <c r="AE21" s="6">
        <f t="shared" si="0"/>
        <v>183</v>
      </c>
    </row>
    <row r="22" spans="1:31" x14ac:dyDescent="0.2">
      <c r="A22" s="9" t="s">
        <v>10</v>
      </c>
      <c r="B22" s="5"/>
      <c r="C22" s="4">
        <v>11</v>
      </c>
      <c r="D22" s="6"/>
      <c r="E22" s="7"/>
      <c r="F22" s="6"/>
      <c r="G22" s="7"/>
      <c r="H22" s="6"/>
      <c r="I22" s="7"/>
      <c r="J22" s="6"/>
      <c r="K22" s="7"/>
      <c r="L22" s="6"/>
      <c r="M22" s="7">
        <v>5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30</v>
      </c>
      <c r="AA22" s="17">
        <v>150</v>
      </c>
      <c r="AB22" s="16">
        <v>20</v>
      </c>
      <c r="AC22" s="17">
        <v>130</v>
      </c>
      <c r="AD22" s="6">
        <f t="shared" si="0"/>
        <v>50</v>
      </c>
      <c r="AE22" s="6">
        <f t="shared" si="0"/>
        <v>296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>
        <v>1</v>
      </c>
      <c r="J23" s="6"/>
      <c r="K23" s="7"/>
      <c r="L23" s="6">
        <v>2</v>
      </c>
      <c r="M23" s="7">
        <v>25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0"/>
        <v>2</v>
      </c>
      <c r="AE23" s="6">
        <f t="shared" si="0"/>
        <v>26</v>
      </c>
    </row>
    <row r="24" spans="1:31" x14ac:dyDescent="0.2">
      <c r="A24" s="9" t="s">
        <v>12</v>
      </c>
      <c r="B24" s="5">
        <v>1</v>
      </c>
      <c r="C24" s="4">
        <v>11</v>
      </c>
      <c r="D24" s="6"/>
      <c r="E24" s="7"/>
      <c r="F24" s="6"/>
      <c r="G24" s="7"/>
      <c r="H24" s="6">
        <v>1</v>
      </c>
      <c r="I24" s="7">
        <v>6</v>
      </c>
      <c r="J24" s="6"/>
      <c r="K24" s="7"/>
      <c r="L24" s="6">
        <v>30</v>
      </c>
      <c r="M24" s="7">
        <v>100</v>
      </c>
      <c r="N24" s="6">
        <v>16</v>
      </c>
      <c r="O24" s="7">
        <v>11</v>
      </c>
      <c r="P24" s="5"/>
      <c r="Q24" s="4"/>
      <c r="R24" s="16">
        <v>30</v>
      </c>
      <c r="S24" s="17">
        <v>40</v>
      </c>
      <c r="T24" s="6"/>
      <c r="U24" s="7">
        <v>100</v>
      </c>
      <c r="V24" s="6"/>
      <c r="W24" s="7"/>
      <c r="X24" s="16">
        <v>20</v>
      </c>
      <c r="Y24" s="17">
        <v>35</v>
      </c>
      <c r="Z24" s="16">
        <v>50</v>
      </c>
      <c r="AA24" s="17">
        <v>50</v>
      </c>
      <c r="AB24" s="6"/>
      <c r="AC24" s="7"/>
      <c r="AD24" s="6">
        <f t="shared" si="0"/>
        <v>148</v>
      </c>
      <c r="AE24" s="6">
        <f t="shared" si="0"/>
        <v>353</v>
      </c>
    </row>
    <row r="25" spans="1:31" x14ac:dyDescent="0.2">
      <c r="A25" s="9" t="s">
        <v>13</v>
      </c>
      <c r="B25" s="5"/>
      <c r="C25" s="4">
        <v>7</v>
      </c>
      <c r="D25" s="6"/>
      <c r="E25" s="7">
        <v>13</v>
      </c>
      <c r="F25" s="6"/>
      <c r="G25" s="7">
        <v>7</v>
      </c>
      <c r="H25" s="6"/>
      <c r="I25" s="7">
        <v>10</v>
      </c>
      <c r="J25" s="6"/>
      <c r="K25" s="7">
        <v>15</v>
      </c>
      <c r="L25" s="6"/>
      <c r="M25" s="7">
        <v>38</v>
      </c>
      <c r="N25" s="6"/>
      <c r="O25" s="7">
        <v>15</v>
      </c>
      <c r="P25" s="5"/>
      <c r="Q25" s="4">
        <v>3</v>
      </c>
      <c r="R25" s="16"/>
      <c r="S25" s="17">
        <v>10</v>
      </c>
      <c r="T25" s="6"/>
      <c r="U25" s="7"/>
      <c r="V25" s="6"/>
      <c r="W25" s="7">
        <v>5</v>
      </c>
      <c r="X25" s="16"/>
      <c r="Y25" s="17">
        <v>10</v>
      </c>
      <c r="Z25" s="16"/>
      <c r="AA25" s="17">
        <v>20</v>
      </c>
      <c r="AB25" s="6"/>
      <c r="AC25" s="7">
        <v>3</v>
      </c>
      <c r="AD25" s="6">
        <f t="shared" si="0"/>
        <v>0</v>
      </c>
      <c r="AE25" s="6">
        <f t="shared" si="0"/>
        <v>156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>
        <v>5</v>
      </c>
      <c r="M26" s="7">
        <v>11</v>
      </c>
      <c r="N26" s="6"/>
      <c r="O26" s="7"/>
      <c r="P26" s="5"/>
      <c r="Q26" s="4"/>
      <c r="R26" s="6"/>
      <c r="S26" s="7"/>
      <c r="T26" s="6"/>
      <c r="U26" s="7">
        <v>3</v>
      </c>
      <c r="V26" s="6"/>
      <c r="W26" s="7"/>
      <c r="X26" s="6"/>
      <c r="Y26" s="7"/>
      <c r="Z26" s="6"/>
      <c r="AA26" s="7"/>
      <c r="AB26" s="6"/>
      <c r="AC26" s="7"/>
      <c r="AD26" s="6">
        <f t="shared" si="0"/>
        <v>5</v>
      </c>
      <c r="AE26" s="6">
        <f t="shared" si="0"/>
        <v>14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3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>
        <f t="shared" si="0"/>
        <v>0</v>
      </c>
      <c r="AE27" s="6">
        <f t="shared" si="0"/>
        <v>3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4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/>
      <c r="S28" s="17"/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E33" si="1">B28+D28+F28+H28+J28+L28+N28+P28+R28+T28+V28+X28+Z28+AB28</f>
        <v>0</v>
      </c>
      <c r="AE28" s="6">
        <f t="shared" si="1"/>
        <v>4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4</v>
      </c>
      <c r="I29" s="7">
        <v>23</v>
      </c>
      <c r="J29" s="6"/>
      <c r="K29" s="7"/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1"/>
        <v>4</v>
      </c>
      <c r="AE29" s="6">
        <f t="shared" si="1"/>
        <v>23</v>
      </c>
    </row>
    <row r="30" spans="1:31" x14ac:dyDescent="0.2">
      <c r="A30" s="9" t="s">
        <v>16</v>
      </c>
      <c r="B30" s="5"/>
      <c r="C30" s="4">
        <v>2</v>
      </c>
      <c r="D30" s="6"/>
      <c r="E30" s="7"/>
      <c r="F30" s="6"/>
      <c r="G30" s="7"/>
      <c r="H30" s="6"/>
      <c r="I30" s="7">
        <v>2</v>
      </c>
      <c r="J30" s="6"/>
      <c r="K30" s="7"/>
      <c r="L30" s="6">
        <v>2</v>
      </c>
      <c r="M30" s="7">
        <v>18</v>
      </c>
      <c r="N30" s="6"/>
      <c r="O30" s="7"/>
      <c r="P30" s="5"/>
      <c r="Q30" s="4"/>
      <c r="R30" s="16"/>
      <c r="S30" s="17"/>
      <c r="T30" s="6"/>
      <c r="U30" s="7">
        <v>1</v>
      </c>
      <c r="V30" s="6"/>
      <c r="W30" s="7"/>
      <c r="X30" s="16"/>
      <c r="Y30" s="17"/>
      <c r="Z30" s="16"/>
      <c r="AA30" s="17"/>
      <c r="AB30" s="6"/>
      <c r="AC30" s="7"/>
      <c r="AD30" s="6">
        <f t="shared" si="1"/>
        <v>2</v>
      </c>
      <c r="AE30" s="6">
        <f t="shared" si="1"/>
        <v>23</v>
      </c>
    </row>
    <row r="31" spans="1:31" x14ac:dyDescent="0.2">
      <c r="A31" s="9" t="s">
        <v>17</v>
      </c>
      <c r="B31" s="5"/>
      <c r="C31" s="4">
        <v>2</v>
      </c>
      <c r="D31" s="6"/>
      <c r="E31" s="7"/>
      <c r="F31" s="6"/>
      <c r="G31" s="7"/>
      <c r="H31" s="6">
        <v>50</v>
      </c>
      <c r="I31" s="7">
        <v>150</v>
      </c>
      <c r="J31" s="6"/>
      <c r="K31" s="7">
        <v>30</v>
      </c>
      <c r="L31" s="6">
        <v>18</v>
      </c>
      <c r="M31" s="7">
        <v>27</v>
      </c>
      <c r="N31" s="6">
        <v>27</v>
      </c>
      <c r="O31" s="7">
        <v>76</v>
      </c>
      <c r="P31" s="5">
        <v>51</v>
      </c>
      <c r="Q31" s="4">
        <v>44</v>
      </c>
      <c r="R31" s="16">
        <v>160</v>
      </c>
      <c r="S31" s="17">
        <v>170</v>
      </c>
      <c r="T31" s="6">
        <v>2</v>
      </c>
      <c r="U31" s="7">
        <v>12</v>
      </c>
      <c r="V31" s="6"/>
      <c r="W31" s="7"/>
      <c r="X31" s="16"/>
      <c r="Y31" s="17"/>
      <c r="Z31" s="16">
        <v>2</v>
      </c>
      <c r="AA31" s="17">
        <v>2</v>
      </c>
      <c r="AB31" s="6"/>
      <c r="AC31" s="7"/>
      <c r="AD31" s="6">
        <f t="shared" si="1"/>
        <v>310</v>
      </c>
      <c r="AE31" s="6">
        <f t="shared" si="1"/>
        <v>513</v>
      </c>
    </row>
    <row r="32" spans="1:31" x14ac:dyDescent="0.2">
      <c r="A32" s="9" t="s">
        <v>25</v>
      </c>
      <c r="B32" s="5"/>
      <c r="C32" s="4">
        <v>2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>
        <v>4</v>
      </c>
      <c r="W32" s="7">
        <v>1</v>
      </c>
      <c r="X32" s="16"/>
      <c r="Y32" s="17"/>
      <c r="Z32" s="6"/>
      <c r="AA32" s="7"/>
      <c r="AB32" s="6"/>
      <c r="AC32" s="7"/>
      <c r="AD32" s="6">
        <f t="shared" si="1"/>
        <v>4</v>
      </c>
      <c r="AE32" s="6">
        <f t="shared" si="1"/>
        <v>3</v>
      </c>
    </row>
    <row r="33" spans="1:31" x14ac:dyDescent="0.2">
      <c r="A33" s="9" t="s">
        <v>18</v>
      </c>
      <c r="B33" s="5">
        <v>2</v>
      </c>
      <c r="C33" s="18">
        <v>4</v>
      </c>
      <c r="D33" s="6"/>
      <c r="E33" s="9"/>
      <c r="F33" s="6">
        <v>2</v>
      </c>
      <c r="G33" s="9">
        <v>18</v>
      </c>
      <c r="H33" s="6">
        <v>3</v>
      </c>
      <c r="I33" s="9">
        <v>14</v>
      </c>
      <c r="J33" s="6"/>
      <c r="K33" s="9">
        <v>18</v>
      </c>
      <c r="L33" s="6">
        <v>10</v>
      </c>
      <c r="M33" s="9">
        <v>80</v>
      </c>
      <c r="N33" s="6"/>
      <c r="O33" s="9"/>
      <c r="P33" s="5"/>
      <c r="Q33" s="18"/>
      <c r="R33" s="16"/>
      <c r="S33" s="22">
        <v>3</v>
      </c>
      <c r="T33" s="6"/>
      <c r="U33" s="9"/>
      <c r="V33" s="6"/>
      <c r="W33" s="9"/>
      <c r="X33" s="16"/>
      <c r="Y33" s="22"/>
      <c r="Z33" s="16"/>
      <c r="AA33" s="22"/>
      <c r="AB33" s="6"/>
      <c r="AC33" s="9"/>
      <c r="AD33" s="19">
        <f t="shared" si="1"/>
        <v>17</v>
      </c>
      <c r="AE33" s="6">
        <f t="shared" si="1"/>
        <v>137</v>
      </c>
    </row>
    <row r="34" spans="1:31" x14ac:dyDescent="0.2">
      <c r="A34" t="s">
        <v>59</v>
      </c>
      <c r="B34" s="1"/>
      <c r="C34" t="s">
        <v>60</v>
      </c>
      <c r="E34" s="1" t="s">
        <v>60</v>
      </c>
      <c r="G34" t="s">
        <v>60</v>
      </c>
      <c r="I34" t="s">
        <v>60</v>
      </c>
      <c r="K34" t="s">
        <v>60</v>
      </c>
      <c r="M34" t="s">
        <v>60</v>
      </c>
      <c r="N34" s="13"/>
      <c r="O34" t="s">
        <v>60</v>
      </c>
      <c r="Q34" t="s">
        <v>60</v>
      </c>
      <c r="S34" t="s">
        <v>60</v>
      </c>
      <c r="U34" t="s">
        <v>60</v>
      </c>
      <c r="V34" s="13"/>
      <c r="W34" t="s">
        <v>60</v>
      </c>
      <c r="Y34" t="s">
        <v>60</v>
      </c>
      <c r="AA34" t="s">
        <v>60</v>
      </c>
      <c r="AC34" t="s">
        <v>60</v>
      </c>
    </row>
  </sheetData>
  <mergeCells count="15"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B1" workbookViewId="0">
      <selection activeCell="F21" sqref="F21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2021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80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81</v>
      </c>
      <c r="S3" s="2"/>
      <c r="T3" s="2" t="s">
        <v>79</v>
      </c>
      <c r="U3" s="2"/>
      <c r="V3" s="2" t="s">
        <v>78</v>
      </c>
      <c r="W3" s="2"/>
      <c r="X3" s="2" t="s">
        <v>76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82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>
        <v>1</v>
      </c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E27" si="0">B7+D7+F7+H7+J7+L7+N7+P7+R7+T7+V7+X7+Z7+AB7</f>
        <v>0</v>
      </c>
      <c r="AE7" s="6">
        <f t="shared" si="0"/>
        <v>1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>
        <v>1</v>
      </c>
      <c r="J8" s="6"/>
      <c r="K8" s="7">
        <v>5</v>
      </c>
      <c r="L8" s="6"/>
      <c r="M8" s="7"/>
      <c r="N8" s="6"/>
      <c r="O8" s="7"/>
      <c r="P8" s="5"/>
      <c r="Q8" s="4"/>
      <c r="R8" s="6"/>
      <c r="S8" s="7">
        <v>1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6">
        <f t="shared" si="0"/>
        <v>7</v>
      </c>
    </row>
    <row r="9" spans="1:31" x14ac:dyDescent="0.2">
      <c r="A9" s="9" t="s">
        <v>4</v>
      </c>
      <c r="B9" s="5"/>
      <c r="C9" s="4">
        <v>7</v>
      </c>
      <c r="D9" s="6"/>
      <c r="E9" s="7">
        <v>35</v>
      </c>
      <c r="F9" s="6">
        <v>5</v>
      </c>
      <c r="G9" s="7">
        <v>25</v>
      </c>
      <c r="H9" s="6"/>
      <c r="I9" s="7">
        <v>16</v>
      </c>
      <c r="J9" s="6"/>
      <c r="K9" s="7">
        <v>15</v>
      </c>
      <c r="L9" s="6">
        <v>5</v>
      </c>
      <c r="M9" s="7">
        <v>35</v>
      </c>
      <c r="N9" s="6"/>
      <c r="O9" s="7"/>
      <c r="P9" s="5"/>
      <c r="Q9" s="4">
        <v>5</v>
      </c>
      <c r="R9" s="16">
        <v>18</v>
      </c>
      <c r="S9" s="17">
        <v>15</v>
      </c>
      <c r="T9" s="6"/>
      <c r="U9" s="7"/>
      <c r="V9" s="6"/>
      <c r="W9" s="7"/>
      <c r="X9" s="16">
        <v>10</v>
      </c>
      <c r="Y9" s="17">
        <v>10</v>
      </c>
      <c r="Z9" s="6"/>
      <c r="AA9" s="7"/>
      <c r="AB9" s="6">
        <v>1</v>
      </c>
      <c r="AC9" s="7">
        <v>3</v>
      </c>
      <c r="AD9" s="6">
        <f t="shared" si="0"/>
        <v>39</v>
      </c>
      <c r="AE9" s="6">
        <f t="shared" si="0"/>
        <v>166</v>
      </c>
    </row>
    <row r="10" spans="1:31" x14ac:dyDescent="0.2">
      <c r="A10" s="9" t="s">
        <v>5</v>
      </c>
      <c r="B10" s="5"/>
      <c r="C10" s="4">
        <v>25</v>
      </c>
      <c r="D10" s="6"/>
      <c r="E10" s="7">
        <v>1</v>
      </c>
      <c r="F10" s="6"/>
      <c r="G10" s="7"/>
      <c r="H10" s="6"/>
      <c r="I10" s="7"/>
      <c r="J10" s="6">
        <v>20</v>
      </c>
      <c r="K10" s="7">
        <v>110</v>
      </c>
      <c r="L10" s="6">
        <v>1</v>
      </c>
      <c r="M10" s="7">
        <v>3</v>
      </c>
      <c r="N10" s="6"/>
      <c r="O10" s="7">
        <v>8</v>
      </c>
      <c r="P10" s="5">
        <v>6</v>
      </c>
      <c r="Q10" s="4"/>
      <c r="R10" s="16"/>
      <c r="S10" s="17"/>
      <c r="T10" s="6"/>
      <c r="U10" s="7">
        <v>3</v>
      </c>
      <c r="V10" s="6"/>
      <c r="W10" s="7"/>
      <c r="X10" s="16">
        <v>15</v>
      </c>
      <c r="Y10" s="17">
        <v>25</v>
      </c>
      <c r="Z10" s="6"/>
      <c r="AA10" s="7"/>
      <c r="AB10" s="6"/>
      <c r="AC10" s="7"/>
      <c r="AD10" s="6">
        <f t="shared" si="0"/>
        <v>42</v>
      </c>
      <c r="AE10" s="6">
        <f t="shared" si="0"/>
        <v>175</v>
      </c>
    </row>
    <row r="11" spans="1:31" x14ac:dyDescent="0.2">
      <c r="A11" s="9" t="s">
        <v>6</v>
      </c>
      <c r="B11" s="5"/>
      <c r="C11" s="4"/>
      <c r="D11" s="6">
        <v>22</v>
      </c>
      <c r="E11" s="7">
        <v>322</v>
      </c>
      <c r="F11" s="6"/>
      <c r="G11" s="7"/>
      <c r="H11" s="6">
        <v>10</v>
      </c>
      <c r="I11" s="7">
        <v>13</v>
      </c>
      <c r="J11" s="6">
        <v>10</v>
      </c>
      <c r="K11" s="7">
        <v>50</v>
      </c>
      <c r="L11" s="6">
        <v>1</v>
      </c>
      <c r="M11" s="7">
        <v>9</v>
      </c>
      <c r="N11" s="6"/>
      <c r="O11" s="7"/>
      <c r="P11" s="5"/>
      <c r="Q11" s="4"/>
      <c r="R11" s="16"/>
      <c r="S11" s="17"/>
      <c r="T11" s="6"/>
      <c r="U11" s="7"/>
      <c r="V11" s="6"/>
      <c r="W11" s="7"/>
      <c r="X11" s="16">
        <v>10</v>
      </c>
      <c r="Y11" s="17">
        <v>5</v>
      </c>
      <c r="Z11" s="6"/>
      <c r="AA11" s="7"/>
      <c r="AB11" s="6"/>
      <c r="AC11" s="7"/>
      <c r="AD11" s="6">
        <f t="shared" si="0"/>
        <v>53</v>
      </c>
      <c r="AE11" s="6">
        <f t="shared" si="0"/>
        <v>399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18</v>
      </c>
      <c r="K12" s="7">
        <v>7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18</v>
      </c>
      <c r="AE12" s="6">
        <f t="shared" si="0"/>
        <v>7</v>
      </c>
    </row>
    <row r="13" spans="1:31" x14ac:dyDescent="0.2">
      <c r="A13" s="9" t="s">
        <v>24</v>
      </c>
      <c r="B13" s="5"/>
      <c r="C13" s="4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56</v>
      </c>
      <c r="V13" s="6"/>
      <c r="W13" s="7"/>
      <c r="X13" s="16">
        <v>15</v>
      </c>
      <c r="Y13" s="17">
        <v>25</v>
      </c>
      <c r="Z13" s="16">
        <v>200</v>
      </c>
      <c r="AA13" s="17">
        <v>250</v>
      </c>
      <c r="AB13" s="16">
        <v>50</v>
      </c>
      <c r="AC13" s="17">
        <v>70</v>
      </c>
      <c r="AD13" s="6">
        <f t="shared" si="0"/>
        <v>265</v>
      </c>
      <c r="AE13" s="6">
        <f t="shared" si="0"/>
        <v>401</v>
      </c>
    </row>
    <row r="14" spans="1:31" x14ac:dyDescent="0.2">
      <c r="A14" s="12" t="s">
        <v>83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150</v>
      </c>
      <c r="V14" s="6"/>
      <c r="W14" s="7"/>
      <c r="X14" s="16">
        <v>15</v>
      </c>
      <c r="Y14" s="17">
        <v>30</v>
      </c>
      <c r="Z14" s="6"/>
      <c r="AA14" s="7"/>
      <c r="AB14" s="6"/>
      <c r="AC14" s="7"/>
      <c r="AD14" s="6">
        <f t="shared" si="0"/>
        <v>15</v>
      </c>
      <c r="AE14" s="6">
        <f t="shared" si="0"/>
        <v>180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>
        <v>7</v>
      </c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10</v>
      </c>
      <c r="Y15" s="17">
        <v>20</v>
      </c>
      <c r="Z15" s="16">
        <v>30</v>
      </c>
      <c r="AA15" s="17">
        <v>70</v>
      </c>
      <c r="AB15" s="16">
        <v>25</v>
      </c>
      <c r="AC15" s="17">
        <v>35</v>
      </c>
      <c r="AD15" s="6">
        <f t="shared" si="0"/>
        <v>65</v>
      </c>
      <c r="AE15" s="6">
        <f t="shared" si="0"/>
        <v>132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/>
      <c r="Y16" s="17"/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55</v>
      </c>
      <c r="AE16" s="6">
        <f t="shared" si="0"/>
        <v>85</v>
      </c>
    </row>
    <row r="17" spans="1:31" x14ac:dyDescent="0.2">
      <c r="A17" s="9" t="s">
        <v>19</v>
      </c>
      <c r="B17" s="5"/>
      <c r="C17" s="4">
        <v>5</v>
      </c>
      <c r="D17" s="6">
        <v>6</v>
      </c>
      <c r="E17" s="7">
        <v>1</v>
      </c>
      <c r="F17" s="6"/>
      <c r="G17" s="7"/>
      <c r="H17" s="6">
        <v>1</v>
      </c>
      <c r="I17" s="7">
        <v>5</v>
      </c>
      <c r="J17" s="6"/>
      <c r="K17" s="7">
        <v>12</v>
      </c>
      <c r="L17" s="6"/>
      <c r="M17" s="7">
        <v>1</v>
      </c>
      <c r="N17" s="6"/>
      <c r="O17" s="7"/>
      <c r="P17" s="5"/>
      <c r="Q17" s="4"/>
      <c r="R17" s="16">
        <v>21</v>
      </c>
      <c r="S17" s="17">
        <v>16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28</v>
      </c>
      <c r="AE17" s="6">
        <f t="shared" si="0"/>
        <v>40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/>
      <c r="K18" s="7"/>
      <c r="L18" s="6">
        <v>10</v>
      </c>
      <c r="M18" s="7">
        <v>56</v>
      </c>
      <c r="N18" s="6"/>
      <c r="O18" s="7"/>
      <c r="P18" s="5"/>
      <c r="Q18" s="4"/>
      <c r="R18" s="16">
        <v>42</v>
      </c>
      <c r="S18" s="17">
        <v>19</v>
      </c>
      <c r="T18" s="6"/>
      <c r="U18" s="7"/>
      <c r="V18" s="6"/>
      <c r="W18" s="7"/>
      <c r="X18" s="16">
        <v>5</v>
      </c>
      <c r="Y18" s="17">
        <v>5</v>
      </c>
      <c r="Z18" s="16"/>
      <c r="AA18" s="17"/>
      <c r="AB18" s="16"/>
      <c r="AC18" s="17"/>
      <c r="AD18" s="6">
        <f t="shared" si="0"/>
        <v>57</v>
      </c>
      <c r="AE18" s="6">
        <f t="shared" si="0"/>
        <v>80</v>
      </c>
    </row>
    <row r="19" spans="1:31" x14ac:dyDescent="0.2">
      <c r="A19" s="9" t="s">
        <v>21</v>
      </c>
      <c r="B19" s="5">
        <v>1</v>
      </c>
      <c r="C19" s="4">
        <v>4</v>
      </c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>
        <v>3</v>
      </c>
      <c r="S19" s="17">
        <v>3</v>
      </c>
      <c r="T19" s="6"/>
      <c r="U19" s="7"/>
      <c r="V19" s="6"/>
      <c r="W19" s="7"/>
      <c r="X19" s="16">
        <v>15</v>
      </c>
      <c r="Y19" s="17">
        <v>25</v>
      </c>
      <c r="Z19" s="16"/>
      <c r="AA19" s="17"/>
      <c r="AB19" s="16"/>
      <c r="AC19" s="17"/>
      <c r="AD19" s="6">
        <f t="shared" si="0"/>
        <v>19</v>
      </c>
      <c r="AE19" s="6">
        <f t="shared" si="0"/>
        <v>32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/>
      <c r="Y20" s="17"/>
      <c r="Z20" s="16">
        <v>400</v>
      </c>
      <c r="AA20" s="17">
        <v>500</v>
      </c>
      <c r="AB20" s="16">
        <v>220</v>
      </c>
      <c r="AC20" s="17">
        <v>220</v>
      </c>
      <c r="AD20" s="6">
        <f t="shared" si="0"/>
        <v>620</v>
      </c>
      <c r="AE20" s="6">
        <f t="shared" si="0"/>
        <v>720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5</v>
      </c>
      <c r="K21" s="7">
        <v>130</v>
      </c>
      <c r="L21" s="6"/>
      <c r="M21" s="7">
        <v>3</v>
      </c>
      <c r="N21" s="6"/>
      <c r="O21" s="7"/>
      <c r="P21" s="5"/>
      <c r="Q21" s="4">
        <v>8</v>
      </c>
      <c r="R21" s="16">
        <v>5</v>
      </c>
      <c r="S21" s="17">
        <v>13</v>
      </c>
      <c r="T21" s="6"/>
      <c r="U21" s="7">
        <v>23</v>
      </c>
      <c r="V21" s="6"/>
      <c r="W21" s="7"/>
      <c r="X21" s="16"/>
      <c r="Y21" s="17"/>
      <c r="Z21" s="16"/>
      <c r="AA21" s="17"/>
      <c r="AB21" s="16"/>
      <c r="AC21" s="17">
        <v>11</v>
      </c>
      <c r="AD21" s="6">
        <f t="shared" si="0"/>
        <v>10</v>
      </c>
      <c r="AE21" s="6">
        <f t="shared" si="0"/>
        <v>188</v>
      </c>
    </row>
    <row r="22" spans="1:31" x14ac:dyDescent="0.2">
      <c r="A22" s="9" t="s">
        <v>10</v>
      </c>
      <c r="B22" s="5"/>
      <c r="C22" s="4">
        <v>15</v>
      </c>
      <c r="D22" s="6"/>
      <c r="E22" s="7"/>
      <c r="F22" s="6"/>
      <c r="G22" s="7"/>
      <c r="H22" s="6"/>
      <c r="I22" s="7"/>
      <c r="J22" s="6"/>
      <c r="K22" s="7"/>
      <c r="L22" s="6"/>
      <c r="M22" s="7">
        <v>4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30</v>
      </c>
      <c r="AA22" s="17">
        <v>200</v>
      </c>
      <c r="AB22" s="16">
        <v>20</v>
      </c>
      <c r="AC22" s="17">
        <v>130</v>
      </c>
      <c r="AD22" s="6">
        <f t="shared" si="0"/>
        <v>50</v>
      </c>
      <c r="AE22" s="6">
        <f t="shared" si="0"/>
        <v>349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/>
      <c r="J23" s="6"/>
      <c r="K23" s="7">
        <v>33</v>
      </c>
      <c r="L23" s="6">
        <v>5</v>
      </c>
      <c r="M23" s="7">
        <v>6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Z23" s="16"/>
      <c r="AA23" s="17"/>
      <c r="AB23" s="6"/>
      <c r="AC23" s="7"/>
      <c r="AD23" s="23">
        <f>B23+D23+F23+H23+J23+L23+N23+P23+R23+T23+V23+X23+Z23+AB23</f>
        <v>5</v>
      </c>
      <c r="AE23" s="23">
        <f>C23+E23+G23+I23+K23+M23+O23+Q23+S23+U23+W23+Y23+AA23+AC23</f>
        <v>39</v>
      </c>
    </row>
    <row r="24" spans="1:31" x14ac:dyDescent="0.2">
      <c r="A24" s="9" t="s">
        <v>84</v>
      </c>
      <c r="B24" s="5"/>
      <c r="C24" s="4">
        <v>16</v>
      </c>
      <c r="D24" s="6"/>
      <c r="E24" s="7"/>
      <c r="F24" s="6"/>
      <c r="G24" s="7"/>
      <c r="H24" s="6">
        <v>1</v>
      </c>
      <c r="I24" s="7">
        <v>6</v>
      </c>
      <c r="J24" s="6"/>
      <c r="K24" s="7">
        <v>2</v>
      </c>
      <c r="L24" s="6">
        <v>30</v>
      </c>
      <c r="M24" s="7">
        <v>100</v>
      </c>
      <c r="N24" s="6">
        <v>20</v>
      </c>
      <c r="O24" s="7">
        <v>11</v>
      </c>
      <c r="P24" s="5"/>
      <c r="Q24" s="4"/>
      <c r="R24" s="16">
        <v>2</v>
      </c>
      <c r="S24" s="17">
        <v>1</v>
      </c>
      <c r="T24" s="6"/>
      <c r="U24" s="7">
        <v>100</v>
      </c>
      <c r="V24" s="6"/>
      <c r="W24" s="7"/>
      <c r="X24" s="16">
        <v>20</v>
      </c>
      <c r="Y24" s="17">
        <v>80</v>
      </c>
      <c r="Z24" s="16">
        <v>30</v>
      </c>
      <c r="AA24" s="17">
        <v>50</v>
      </c>
      <c r="AB24" s="6"/>
      <c r="AC24" s="7"/>
      <c r="AD24" s="6">
        <f>B24+D24+F24+H24+J24+L24+N24+P24+R24+T24+V24+X25+Z24+AB24</f>
        <v>83</v>
      </c>
      <c r="AE24" s="23">
        <f>C24+E24+G24+I24+K24+M24+O24+Q24+S24+U24+W24+Y24+AA24+AC24</f>
        <v>366</v>
      </c>
    </row>
    <row r="25" spans="1:31" x14ac:dyDescent="0.2">
      <c r="A25" s="9" t="s">
        <v>13</v>
      </c>
      <c r="B25" s="5"/>
      <c r="C25" s="4">
        <v>15</v>
      </c>
      <c r="D25" s="6"/>
      <c r="E25" s="7">
        <v>10</v>
      </c>
      <c r="F25" s="6"/>
      <c r="G25" s="7">
        <v>5</v>
      </c>
      <c r="H25" s="6"/>
      <c r="I25" s="7">
        <v>8</v>
      </c>
      <c r="J25" s="6"/>
      <c r="K25" s="7">
        <v>40</v>
      </c>
      <c r="L25" s="6"/>
      <c r="M25" s="7">
        <v>20</v>
      </c>
      <c r="N25" s="6"/>
      <c r="O25" s="7">
        <v>8</v>
      </c>
      <c r="P25" s="5"/>
      <c r="Q25" s="4">
        <v>8</v>
      </c>
      <c r="R25" s="16"/>
      <c r="S25" s="17">
        <v>8</v>
      </c>
      <c r="T25" s="6"/>
      <c r="U25" s="7">
        <v>13</v>
      </c>
      <c r="V25" s="6"/>
      <c r="W25" s="7">
        <v>1</v>
      </c>
      <c r="X25" s="16"/>
      <c r="Y25" s="17">
        <v>5</v>
      </c>
      <c r="Z25" s="16"/>
      <c r="AA25" s="17">
        <v>15</v>
      </c>
      <c r="AB25" s="6"/>
      <c r="AC25" s="7">
        <v>3</v>
      </c>
      <c r="AD25" s="23">
        <f>B25+D25+F25+H25+J25+L25+N25+P25+R25+T25+V25+X25+Z25+AB25</f>
        <v>0</v>
      </c>
      <c r="AE25" s="23">
        <f>C25+E25+G25+I25+K25+M25+O25+Q25+S25+U25+W25+Y25+AA25+AC25</f>
        <v>159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>
        <v>3</v>
      </c>
      <c r="L26" s="6"/>
      <c r="M26" s="7">
        <v>3</v>
      </c>
      <c r="N26" s="6"/>
      <c r="O26" s="7"/>
      <c r="P26" s="5"/>
      <c r="Q26" s="4"/>
      <c r="R26" s="6"/>
      <c r="S26" s="7"/>
      <c r="T26" s="6"/>
      <c r="U26" s="7">
        <v>1</v>
      </c>
      <c r="V26" s="6"/>
      <c r="W26" s="7">
        <v>13</v>
      </c>
      <c r="X26" s="16"/>
      <c r="Y26" s="17"/>
      <c r="Z26" s="6"/>
      <c r="AA26" s="7"/>
      <c r="AB26" s="6"/>
      <c r="AC26" s="7"/>
      <c r="AD26" s="6">
        <f t="shared" si="0"/>
        <v>0</v>
      </c>
      <c r="AE26" s="6">
        <f t="shared" si="0"/>
        <v>20</v>
      </c>
    </row>
    <row r="27" spans="1:31" x14ac:dyDescent="0.2">
      <c r="A27" s="12" t="s">
        <v>85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2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16"/>
      <c r="Y27" s="17"/>
      <c r="Z27" s="6"/>
      <c r="AA27" s="7"/>
      <c r="AB27" s="6"/>
      <c r="AC27" s="7"/>
      <c r="AD27" s="6">
        <f t="shared" si="0"/>
        <v>0</v>
      </c>
      <c r="AE27" s="6">
        <f t="shared" si="0"/>
        <v>2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8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/>
      <c r="S28" s="17">
        <v>1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E32" si="1">B28+D28+F28+H28+J28+L28+N28+P28+R28+T28+V28+X28+Z28+AB28</f>
        <v>0</v>
      </c>
      <c r="AE28" s="6">
        <f t="shared" si="1"/>
        <v>9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2</v>
      </c>
      <c r="I29" s="7">
        <v>11</v>
      </c>
      <c r="J29" s="6"/>
      <c r="K29" s="7"/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1"/>
        <v>2</v>
      </c>
      <c r="AE29" s="6">
        <f t="shared" si="1"/>
        <v>11</v>
      </c>
    </row>
    <row r="30" spans="1:31" x14ac:dyDescent="0.2">
      <c r="A30" s="9" t="s">
        <v>16</v>
      </c>
      <c r="B30" s="5">
        <v>1</v>
      </c>
      <c r="C30" s="4">
        <v>1</v>
      </c>
      <c r="D30" s="6"/>
      <c r="E30" s="7"/>
      <c r="F30" s="6"/>
      <c r="G30" s="7"/>
      <c r="H30" s="6">
        <v>2</v>
      </c>
      <c r="I30" s="7">
        <v>2</v>
      </c>
      <c r="J30" s="6"/>
      <c r="K30" s="7"/>
      <c r="L30" s="6">
        <v>2</v>
      </c>
      <c r="M30" s="7">
        <v>16</v>
      </c>
      <c r="N30" s="6"/>
      <c r="O30" s="7"/>
      <c r="P30" s="5"/>
      <c r="Q30" s="4"/>
      <c r="R30" s="16"/>
      <c r="S30" s="17"/>
      <c r="T30" s="6"/>
      <c r="U30" s="7">
        <v>1</v>
      </c>
      <c r="V30" s="6"/>
      <c r="W30" s="7"/>
      <c r="Z30" s="16"/>
      <c r="AA30" s="17"/>
      <c r="AB30" s="6"/>
      <c r="AC30" s="7"/>
      <c r="AD30" s="6">
        <f>B30+D30+F30+H30+J30+L30+N30+P30+R30+T30+V30+X33+Z30+AB30</f>
        <v>10</v>
      </c>
      <c r="AE30" s="23">
        <f>C30+E30+G30+I30+K30+M30+O30+Q30+S30+U30+W30+Y30+AA30+AC30</f>
        <v>20</v>
      </c>
    </row>
    <row r="31" spans="1:31" x14ac:dyDescent="0.2">
      <c r="A31" s="9" t="s">
        <v>17</v>
      </c>
      <c r="B31" s="5"/>
      <c r="C31" s="4">
        <v>2</v>
      </c>
      <c r="D31" s="6"/>
      <c r="E31" s="7">
        <v>1</v>
      </c>
      <c r="F31" s="6"/>
      <c r="G31" s="7">
        <v>1</v>
      </c>
      <c r="H31" s="6">
        <v>50</v>
      </c>
      <c r="I31" s="7">
        <v>90</v>
      </c>
      <c r="J31" s="6">
        <v>5</v>
      </c>
      <c r="K31" s="7">
        <v>14</v>
      </c>
      <c r="L31" s="6">
        <v>27</v>
      </c>
      <c r="M31" s="7">
        <v>15</v>
      </c>
      <c r="N31" s="6">
        <v>25</v>
      </c>
      <c r="O31" s="7">
        <v>28</v>
      </c>
      <c r="P31" s="5">
        <v>16</v>
      </c>
      <c r="Q31" s="4">
        <v>27</v>
      </c>
      <c r="R31" s="16">
        <v>137</v>
      </c>
      <c r="S31" s="17">
        <v>90</v>
      </c>
      <c r="T31" s="6">
        <v>2</v>
      </c>
      <c r="U31" s="7">
        <v>3</v>
      </c>
      <c r="V31" s="6"/>
      <c r="W31" s="7"/>
      <c r="X31" s="16"/>
      <c r="Y31" s="17"/>
      <c r="Z31" s="16">
        <v>2</v>
      </c>
      <c r="AA31" s="17">
        <v>0</v>
      </c>
      <c r="AB31" s="6"/>
      <c r="AC31" s="7"/>
      <c r="AD31" s="6">
        <f t="shared" si="1"/>
        <v>264</v>
      </c>
      <c r="AE31" s="6">
        <f t="shared" si="1"/>
        <v>271</v>
      </c>
    </row>
    <row r="32" spans="1:31" x14ac:dyDescent="0.2">
      <c r="A32" s="9" t="s">
        <v>25</v>
      </c>
      <c r="B32" s="5"/>
      <c r="C32" s="4">
        <v>2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>
        <v>7</v>
      </c>
      <c r="X32" s="16"/>
      <c r="Y32" s="17"/>
      <c r="Z32" s="6"/>
      <c r="AA32" s="7"/>
      <c r="AB32" s="6"/>
      <c r="AC32" s="7"/>
      <c r="AD32" s="6">
        <f t="shared" si="1"/>
        <v>0</v>
      </c>
      <c r="AE32" s="6">
        <f t="shared" si="1"/>
        <v>9</v>
      </c>
    </row>
    <row r="33" spans="1:31" x14ac:dyDescent="0.2">
      <c r="A33" s="9" t="s">
        <v>18</v>
      </c>
      <c r="B33" s="5">
        <v>1</v>
      </c>
      <c r="C33" s="18">
        <v>1</v>
      </c>
      <c r="D33" s="6"/>
      <c r="E33" s="9"/>
      <c r="F33" s="6"/>
      <c r="G33" s="9">
        <v>5</v>
      </c>
      <c r="H33" s="6">
        <v>3</v>
      </c>
      <c r="I33" s="9">
        <v>11</v>
      </c>
      <c r="J33" s="6"/>
      <c r="K33" s="9">
        <v>9</v>
      </c>
      <c r="L33" s="6">
        <v>10</v>
      </c>
      <c r="M33" s="9">
        <v>60</v>
      </c>
      <c r="N33" s="6"/>
      <c r="O33" s="9"/>
      <c r="P33" s="5"/>
      <c r="Q33" s="18"/>
      <c r="R33" s="16">
        <v>4</v>
      </c>
      <c r="S33" s="22">
        <v>1</v>
      </c>
      <c r="T33" s="6"/>
      <c r="U33" s="9"/>
      <c r="V33" s="6"/>
      <c r="W33" s="9"/>
      <c r="X33" s="16">
        <v>5</v>
      </c>
      <c r="Y33" s="17">
        <v>20</v>
      </c>
      <c r="Z33" s="16"/>
      <c r="AA33" s="22"/>
      <c r="AB33" s="6"/>
      <c r="AC33" s="9"/>
      <c r="AD33" s="24">
        <f>B33+D33+F33+H33+J33+L33+N33+P33+R33+T33+V33+X33+Z33+AB33</f>
        <v>23</v>
      </c>
      <c r="AE33" s="23">
        <f>C33+E33+G33+I33+K33+M33+O33+Q33+S33+U33+W33+Y33+AA33+AC33</f>
        <v>107</v>
      </c>
    </row>
    <row r="34" spans="1:31" x14ac:dyDescent="0.2">
      <c r="A34" t="s">
        <v>59</v>
      </c>
      <c r="B34" s="1"/>
      <c r="E34" s="1"/>
      <c r="N34" s="13"/>
      <c r="V34" s="13"/>
    </row>
  </sheetData>
  <mergeCells count="15"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34"/>
  <sheetViews>
    <sheetView workbookViewId="0">
      <selection activeCell="C42" sqref="C42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3.7109375" customWidth="1"/>
    <col min="5" max="5" width="4" customWidth="1"/>
    <col min="6" max="6" width="5" customWidth="1"/>
    <col min="7" max="7" width="4.8554687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4.28515625" customWidth="1"/>
    <col min="13" max="13" width="4.5703125" customWidth="1"/>
    <col min="14" max="15" width="5" customWidth="1"/>
    <col min="16" max="16" width="4.85546875" customWidth="1"/>
    <col min="17" max="17" width="5" customWidth="1"/>
    <col min="18" max="18" width="4.140625" customWidth="1"/>
    <col min="19" max="19" width="4" customWidth="1"/>
    <col min="20" max="20" width="4.7109375" customWidth="1"/>
    <col min="21" max="21" width="4.28515625" customWidth="1"/>
    <col min="22" max="22" width="6.28515625" customWidth="1"/>
    <col min="23" max="23" width="5.7109375" customWidth="1"/>
    <col min="24" max="24" width="4.85546875" customWidth="1"/>
    <col min="25" max="25" width="4.5703125" customWidth="1"/>
    <col min="26" max="26" width="4" customWidth="1"/>
    <col min="27" max="27" width="4.28515625" customWidth="1"/>
    <col min="28" max="28" width="6.42578125" customWidth="1"/>
    <col min="29" max="29" width="6.7109375" customWidth="1"/>
    <col min="30" max="30" width="4.7109375" customWidth="1"/>
    <col min="31" max="31" width="4.85546875" customWidth="1"/>
    <col min="32" max="33" width="6.7109375" customWidth="1"/>
    <col min="34" max="34" width="7.85546875" customWidth="1"/>
    <col min="35" max="35" width="7.42578125" customWidth="1"/>
  </cols>
  <sheetData>
    <row r="1" spans="1:37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7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7" ht="15" x14ac:dyDescent="0.25">
      <c r="A3" s="11">
        <v>2022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80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81</v>
      </c>
      <c r="S3" s="2"/>
      <c r="T3" s="2" t="s">
        <v>79</v>
      </c>
      <c r="U3" s="2"/>
      <c r="V3" s="2" t="s">
        <v>81</v>
      </c>
      <c r="W3" s="2"/>
      <c r="X3" s="2" t="s">
        <v>51</v>
      </c>
      <c r="Y3" s="2"/>
      <c r="Z3" s="2" t="s">
        <v>51</v>
      </c>
      <c r="AA3" s="2"/>
      <c r="AB3" s="2" t="s">
        <v>76</v>
      </c>
      <c r="AC3" s="2"/>
      <c r="AD3" s="2" t="s">
        <v>88</v>
      </c>
      <c r="AE3" s="2"/>
      <c r="AF3" s="2" t="s">
        <v>101</v>
      </c>
      <c r="AG3" s="2"/>
      <c r="AH3" s="2"/>
      <c r="AI3" s="2"/>
    </row>
    <row r="4" spans="1:37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36</v>
      </c>
      <c r="Y4" s="2"/>
      <c r="Z4" s="2" t="s">
        <v>35</v>
      </c>
      <c r="AB4" s="2" t="s">
        <v>57</v>
      </c>
      <c r="AC4" s="2"/>
      <c r="AD4" s="2" t="s">
        <v>89</v>
      </c>
      <c r="AE4" s="2"/>
      <c r="AF4" s="2" t="s">
        <v>87</v>
      </c>
      <c r="AG4" s="2"/>
      <c r="AH4" s="2" t="s">
        <v>41</v>
      </c>
      <c r="AI4" s="2"/>
    </row>
    <row r="5" spans="1:37" ht="13.5" thickBot="1" x14ac:dyDescent="0.25">
      <c r="A5" s="8" t="s">
        <v>26</v>
      </c>
      <c r="B5" s="35">
        <v>1</v>
      </c>
      <c r="C5" s="36"/>
      <c r="D5" s="35">
        <v>2</v>
      </c>
      <c r="E5" s="36"/>
      <c r="F5" s="35">
        <v>3</v>
      </c>
      <c r="G5" s="36"/>
      <c r="H5" s="35">
        <v>4</v>
      </c>
      <c r="I5" s="36"/>
      <c r="J5" s="35">
        <v>5</v>
      </c>
      <c r="K5" s="36"/>
      <c r="L5" s="35">
        <v>6</v>
      </c>
      <c r="M5" s="36"/>
      <c r="N5" s="35">
        <v>7</v>
      </c>
      <c r="O5" s="36"/>
      <c r="P5" s="35">
        <v>8</v>
      </c>
      <c r="Q5" s="36"/>
      <c r="R5" s="35">
        <v>9</v>
      </c>
      <c r="S5" s="36"/>
      <c r="T5" s="35">
        <v>10</v>
      </c>
      <c r="U5" s="36"/>
      <c r="V5" s="35">
        <v>11</v>
      </c>
      <c r="W5" s="36"/>
      <c r="X5" s="35">
        <v>12</v>
      </c>
      <c r="Y5" s="36"/>
      <c r="Z5" s="35">
        <v>13</v>
      </c>
      <c r="AA5" s="36"/>
      <c r="AB5" s="35">
        <v>14</v>
      </c>
      <c r="AC5" s="36"/>
      <c r="AD5" s="35">
        <v>15</v>
      </c>
      <c r="AE5" s="37"/>
      <c r="AF5" s="37">
        <v>16</v>
      </c>
      <c r="AG5" s="36"/>
      <c r="AH5" s="35"/>
      <c r="AI5" s="36"/>
    </row>
    <row r="6" spans="1:37" ht="13.5" thickBot="1" x14ac:dyDescent="0.25">
      <c r="A6" s="9" t="s">
        <v>2</v>
      </c>
      <c r="B6" s="27" t="s">
        <v>0</v>
      </c>
      <c r="C6" s="27" t="s">
        <v>1</v>
      </c>
      <c r="D6" s="27" t="s">
        <v>0</v>
      </c>
      <c r="E6" s="27" t="s">
        <v>1</v>
      </c>
      <c r="F6" s="27" t="s">
        <v>0</v>
      </c>
      <c r="G6" s="27" t="s">
        <v>1</v>
      </c>
      <c r="H6" s="27" t="s">
        <v>0</v>
      </c>
      <c r="I6" s="27" t="s">
        <v>1</v>
      </c>
      <c r="J6" s="27" t="s">
        <v>0</v>
      </c>
      <c r="K6" s="27" t="s">
        <v>1</v>
      </c>
      <c r="L6" s="27" t="s">
        <v>0</v>
      </c>
      <c r="M6" s="27" t="s">
        <v>1</v>
      </c>
      <c r="N6" s="27" t="s">
        <v>0</v>
      </c>
      <c r="O6" s="27" t="s">
        <v>1</v>
      </c>
      <c r="P6" s="27" t="s">
        <v>0</v>
      </c>
      <c r="Q6" s="27" t="s">
        <v>1</v>
      </c>
      <c r="R6" s="27" t="s">
        <v>0</v>
      </c>
      <c r="S6" s="27" t="s">
        <v>1</v>
      </c>
      <c r="T6" s="27" t="s">
        <v>0</v>
      </c>
      <c r="U6" s="27" t="s">
        <v>1</v>
      </c>
      <c r="V6" s="27" t="s">
        <v>0</v>
      </c>
      <c r="W6" s="27" t="s">
        <v>1</v>
      </c>
      <c r="X6" s="27" t="s">
        <v>0</v>
      </c>
      <c r="Y6" s="27" t="s">
        <v>1</v>
      </c>
      <c r="Z6" s="27" t="s">
        <v>0</v>
      </c>
      <c r="AA6" s="27" t="s">
        <v>1</v>
      </c>
      <c r="AB6" s="27" t="s">
        <v>0</v>
      </c>
      <c r="AC6" s="27" t="s">
        <v>1</v>
      </c>
      <c r="AD6" s="30" t="s">
        <v>0</v>
      </c>
      <c r="AE6" s="30" t="s">
        <v>1</v>
      </c>
      <c r="AF6" s="30" t="s">
        <v>0</v>
      </c>
      <c r="AG6" s="30" t="s">
        <v>1</v>
      </c>
      <c r="AH6" s="27" t="s">
        <v>0</v>
      </c>
      <c r="AI6" s="27" t="s">
        <v>1</v>
      </c>
      <c r="AK6" s="1"/>
    </row>
    <row r="7" spans="1:37" ht="13.5" thickBot="1" x14ac:dyDescent="0.25">
      <c r="A7" s="12" t="s">
        <v>82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>
        <v>3</v>
      </c>
      <c r="N7" s="28"/>
      <c r="O7" s="28"/>
      <c r="P7" s="27"/>
      <c r="Q7" s="2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>
        <f>B7+D7+F7+H7+J7+L7+N7+P7+R7+T7+V7+X7+Z7+AB7+AD7+AF7</f>
        <v>0</v>
      </c>
      <c r="AI7" s="28">
        <f>C7+E7+G7+I7+K7+M7+O7+Q7+S7+U7+W7+Y7+AA7+AC7+AE7+AG7</f>
        <v>3</v>
      </c>
    </row>
    <row r="8" spans="1:37" ht="13.5" thickBot="1" x14ac:dyDescent="0.25">
      <c r="A8" s="9" t="s">
        <v>3</v>
      </c>
      <c r="B8" s="27"/>
      <c r="C8" s="27"/>
      <c r="D8" s="28"/>
      <c r="E8" s="28"/>
      <c r="F8" s="28"/>
      <c r="G8" s="28"/>
      <c r="H8" s="28"/>
      <c r="I8" s="28">
        <v>1</v>
      </c>
      <c r="J8" s="28"/>
      <c r="K8" s="28"/>
      <c r="L8" s="28"/>
      <c r="M8" s="28"/>
      <c r="N8" s="28"/>
      <c r="O8" s="28"/>
      <c r="P8" s="27"/>
      <c r="Q8" s="2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>
        <v>30</v>
      </c>
      <c r="AF8" s="28"/>
      <c r="AG8" s="28"/>
      <c r="AH8" s="28">
        <f t="shared" ref="AH8:AH33" si="0">B8+D8+F8+H8+J8+L8+N8+P8+R8+T8+V8+X8+Z8+AB8+AD8+AF8</f>
        <v>0</v>
      </c>
      <c r="AI8" s="28">
        <f>C8+E8+G8+I8+K8+M8+O8+Q8+S8+U8+W8+Y8+AA8+AC8+AE8+AG8</f>
        <v>31</v>
      </c>
    </row>
    <row r="9" spans="1:37" ht="13.5" thickBot="1" x14ac:dyDescent="0.25">
      <c r="A9" s="9" t="s">
        <v>4</v>
      </c>
      <c r="B9" s="27"/>
      <c r="C9" s="27">
        <v>11</v>
      </c>
      <c r="D9" s="28"/>
      <c r="E9" s="28">
        <v>18</v>
      </c>
      <c r="F9" s="28"/>
      <c r="G9" s="28">
        <v>35</v>
      </c>
      <c r="H9" s="28"/>
      <c r="I9" s="28">
        <v>15</v>
      </c>
      <c r="J9" s="28"/>
      <c r="K9" s="28">
        <v>45</v>
      </c>
      <c r="L9" s="28">
        <v>4</v>
      </c>
      <c r="M9" s="28">
        <v>42</v>
      </c>
      <c r="N9" s="28"/>
      <c r="O9" s="28"/>
      <c r="P9" s="27"/>
      <c r="Q9" s="27">
        <v>1</v>
      </c>
      <c r="R9" s="29">
        <v>5</v>
      </c>
      <c r="S9" s="29">
        <v>12</v>
      </c>
      <c r="T9" s="28"/>
      <c r="U9" s="28">
        <v>12</v>
      </c>
      <c r="V9" s="28"/>
      <c r="W9" s="28"/>
      <c r="X9" s="28">
        <v>1</v>
      </c>
      <c r="Y9" s="28">
        <v>2</v>
      </c>
      <c r="Z9" s="28"/>
      <c r="AA9" s="28"/>
      <c r="AB9" s="29">
        <v>10</v>
      </c>
      <c r="AC9" s="29">
        <v>10</v>
      </c>
      <c r="AD9" s="29"/>
      <c r="AE9" s="29"/>
      <c r="AF9" s="29"/>
      <c r="AG9" s="29"/>
      <c r="AH9" s="28">
        <f t="shared" si="0"/>
        <v>20</v>
      </c>
      <c r="AI9" s="28">
        <f>C9+E9+G9+I9+K9+M9+O9+Q9+S9+U9+W9+Y9+AA9+AC9+AE9+AG9</f>
        <v>203</v>
      </c>
    </row>
    <row r="10" spans="1:37" ht="13.5" thickBot="1" x14ac:dyDescent="0.25">
      <c r="A10" s="9" t="s">
        <v>5</v>
      </c>
      <c r="B10" s="27"/>
      <c r="C10" s="27">
        <v>23</v>
      </c>
      <c r="D10" s="28"/>
      <c r="E10" s="28"/>
      <c r="F10" s="28"/>
      <c r="G10" s="28"/>
      <c r="H10" s="28"/>
      <c r="I10" s="28"/>
      <c r="J10" s="28"/>
      <c r="K10" s="28">
        <v>120</v>
      </c>
      <c r="L10" s="28">
        <v>1</v>
      </c>
      <c r="M10" s="28">
        <v>2</v>
      </c>
      <c r="N10" s="28"/>
      <c r="O10" s="28">
        <v>3</v>
      </c>
      <c r="P10" s="27">
        <v>33</v>
      </c>
      <c r="Q10" s="27">
        <v>17</v>
      </c>
      <c r="R10" s="29"/>
      <c r="S10" s="29"/>
      <c r="T10" s="28"/>
      <c r="U10" s="28">
        <v>4</v>
      </c>
      <c r="V10" s="28"/>
      <c r="W10" s="28"/>
      <c r="X10" s="28"/>
      <c r="Y10" s="28"/>
      <c r="Z10" s="28"/>
      <c r="AA10" s="28"/>
      <c r="AB10" s="29">
        <v>10</v>
      </c>
      <c r="AC10" s="29">
        <v>20</v>
      </c>
      <c r="AD10" s="29"/>
      <c r="AE10" s="29"/>
      <c r="AF10" s="29"/>
      <c r="AG10" s="29"/>
      <c r="AH10" s="28">
        <f t="shared" si="0"/>
        <v>44</v>
      </c>
      <c r="AI10" s="28">
        <f t="shared" ref="AI10:AI33" si="1">C10+E10+G10+I10+K10+M10+O10+Q10+S10+U10+W10+Y10+AA10+AC10+AE10+AG10</f>
        <v>189</v>
      </c>
    </row>
    <row r="11" spans="1:37" ht="13.5" thickBot="1" x14ac:dyDescent="0.25">
      <c r="A11" s="9" t="s">
        <v>6</v>
      </c>
      <c r="B11" s="27"/>
      <c r="C11" s="27"/>
      <c r="D11" s="28">
        <v>31</v>
      </c>
      <c r="E11" s="28">
        <v>342</v>
      </c>
      <c r="F11" s="28"/>
      <c r="G11" s="28"/>
      <c r="H11" s="28">
        <v>30</v>
      </c>
      <c r="I11" s="28">
        <v>15</v>
      </c>
      <c r="J11" s="28"/>
      <c r="K11" s="28">
        <v>60</v>
      </c>
      <c r="L11" s="28">
        <v>1</v>
      </c>
      <c r="M11" s="28">
        <v>10</v>
      </c>
      <c r="N11" s="28"/>
      <c r="O11" s="28"/>
      <c r="P11" s="27"/>
      <c r="Q11" s="27"/>
      <c r="R11" s="29"/>
      <c r="S11" s="29"/>
      <c r="T11" s="28"/>
      <c r="U11" s="28"/>
      <c r="V11" s="28"/>
      <c r="W11" s="28"/>
      <c r="X11" s="28"/>
      <c r="Y11" s="28"/>
      <c r="Z11" s="28"/>
      <c r="AA11" s="28"/>
      <c r="AB11" s="29">
        <v>10</v>
      </c>
      <c r="AC11" s="29">
        <v>10</v>
      </c>
      <c r="AD11" s="29"/>
      <c r="AE11" s="29"/>
      <c r="AF11" s="29"/>
      <c r="AG11" s="29"/>
      <c r="AH11" s="28">
        <f t="shared" si="0"/>
        <v>72</v>
      </c>
      <c r="AI11" s="28">
        <f t="shared" si="1"/>
        <v>437</v>
      </c>
    </row>
    <row r="12" spans="1:37" ht="13.5" thickBot="1" x14ac:dyDescent="0.25">
      <c r="A12" s="9" t="s">
        <v>7</v>
      </c>
      <c r="B12" s="27"/>
      <c r="C12" s="27"/>
      <c r="D12" s="28"/>
      <c r="E12" s="28"/>
      <c r="F12" s="28"/>
      <c r="G12" s="28"/>
      <c r="H12" s="28"/>
      <c r="I12" s="28"/>
      <c r="J12" s="28"/>
      <c r="K12" s="28">
        <v>13</v>
      </c>
      <c r="L12" s="28"/>
      <c r="M12" s="28"/>
      <c r="N12" s="28"/>
      <c r="O12" s="28"/>
      <c r="P12" s="27"/>
      <c r="Q12" s="27"/>
      <c r="R12" s="29"/>
      <c r="S12" s="29"/>
      <c r="T12" s="28"/>
      <c r="U12" s="28"/>
      <c r="V12" s="28"/>
      <c r="W12" s="28"/>
      <c r="X12" s="28"/>
      <c r="Y12" s="28"/>
      <c r="Z12" s="28"/>
      <c r="AA12" s="28"/>
      <c r="AB12" s="29"/>
      <c r="AC12" s="29"/>
      <c r="AD12" s="29"/>
      <c r="AE12" s="29"/>
      <c r="AF12" s="29"/>
      <c r="AG12" s="29"/>
      <c r="AH12" s="28">
        <f t="shared" si="0"/>
        <v>0</v>
      </c>
      <c r="AI12" s="28">
        <f t="shared" si="1"/>
        <v>13</v>
      </c>
    </row>
    <row r="13" spans="1:37" ht="13.5" thickBot="1" x14ac:dyDescent="0.25">
      <c r="A13" s="9" t="s">
        <v>92</v>
      </c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7"/>
      <c r="Q13" s="27"/>
      <c r="R13" s="29"/>
      <c r="S13" s="29"/>
      <c r="T13" s="28"/>
      <c r="U13" s="28">
        <v>80</v>
      </c>
      <c r="V13" s="28"/>
      <c r="W13" s="28"/>
      <c r="X13" s="29">
        <v>50</v>
      </c>
      <c r="Y13" s="29">
        <v>70</v>
      </c>
      <c r="Z13" s="29">
        <v>200</v>
      </c>
      <c r="AA13" s="29">
        <v>250</v>
      </c>
      <c r="AB13" s="29">
        <v>15</v>
      </c>
      <c r="AC13" s="29">
        <v>25</v>
      </c>
      <c r="AD13" s="29"/>
      <c r="AE13" s="29"/>
      <c r="AF13" s="29"/>
      <c r="AG13" s="29"/>
      <c r="AH13" s="28">
        <f t="shared" si="0"/>
        <v>265</v>
      </c>
      <c r="AI13" s="28">
        <f t="shared" si="1"/>
        <v>425</v>
      </c>
    </row>
    <row r="14" spans="1:37" ht="13.5" thickBot="1" x14ac:dyDescent="0.25">
      <c r="A14" s="12" t="s">
        <v>83</v>
      </c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7"/>
      <c r="Q14" s="27"/>
      <c r="R14" s="28"/>
      <c r="S14" s="28"/>
      <c r="T14" s="28"/>
      <c r="U14" s="28">
        <v>200</v>
      </c>
      <c r="V14" s="28"/>
      <c r="W14" s="28"/>
      <c r="X14" s="28"/>
      <c r="Y14" s="28"/>
      <c r="Z14" s="28"/>
      <c r="AA14" s="28"/>
      <c r="AB14" s="29"/>
      <c r="AC14" s="29"/>
      <c r="AD14" s="29"/>
      <c r="AE14" s="29"/>
      <c r="AF14" s="29"/>
      <c r="AG14" s="29"/>
      <c r="AH14" s="28">
        <f t="shared" si="0"/>
        <v>0</v>
      </c>
      <c r="AI14" s="28">
        <f t="shared" si="1"/>
        <v>200</v>
      </c>
    </row>
    <row r="15" spans="1:37" ht="13.5" thickBot="1" x14ac:dyDescent="0.25">
      <c r="A15" s="9" t="s">
        <v>90</v>
      </c>
      <c r="B15" s="27"/>
      <c r="C15" s="27"/>
      <c r="D15" s="28"/>
      <c r="E15" s="28"/>
      <c r="F15" s="28"/>
      <c r="G15" s="28"/>
      <c r="H15" s="28"/>
      <c r="I15" s="28"/>
      <c r="J15" s="28"/>
      <c r="K15" s="28">
        <v>9</v>
      </c>
      <c r="L15" s="28"/>
      <c r="M15" s="28"/>
      <c r="N15" s="28"/>
      <c r="O15" s="28"/>
      <c r="P15" s="27"/>
      <c r="Q15" s="27"/>
      <c r="R15" s="29"/>
      <c r="S15" s="29"/>
      <c r="T15" s="28"/>
      <c r="U15" s="28"/>
      <c r="V15" s="28"/>
      <c r="W15" s="28"/>
      <c r="X15" s="29">
        <v>25</v>
      </c>
      <c r="Y15" s="29">
        <v>35</v>
      </c>
      <c r="Z15" s="29">
        <v>30</v>
      </c>
      <c r="AA15" s="29">
        <v>70</v>
      </c>
      <c r="AB15" s="29">
        <v>15</v>
      </c>
      <c r="AC15" s="29">
        <v>25</v>
      </c>
      <c r="AD15" s="29"/>
      <c r="AE15" s="29"/>
      <c r="AF15" s="29"/>
      <c r="AG15" s="29"/>
      <c r="AH15" s="28">
        <f t="shared" si="0"/>
        <v>70</v>
      </c>
      <c r="AI15" s="28">
        <f t="shared" si="1"/>
        <v>139</v>
      </c>
    </row>
    <row r="16" spans="1:37" ht="13.5" thickBot="1" x14ac:dyDescent="0.25">
      <c r="A16" s="9" t="s">
        <v>91</v>
      </c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7"/>
      <c r="Q16" s="27"/>
      <c r="R16" s="29"/>
      <c r="S16" s="29"/>
      <c r="T16" s="28"/>
      <c r="U16" s="28"/>
      <c r="V16" s="28"/>
      <c r="W16" s="28"/>
      <c r="X16" s="29">
        <v>20</v>
      </c>
      <c r="Y16" s="29">
        <v>35</v>
      </c>
      <c r="Z16" s="29">
        <v>35</v>
      </c>
      <c r="AA16" s="29">
        <v>50</v>
      </c>
      <c r="AB16" s="29">
        <v>10</v>
      </c>
      <c r="AC16" s="29">
        <v>20</v>
      </c>
      <c r="AD16" s="29"/>
      <c r="AE16" s="29"/>
      <c r="AF16" s="29"/>
      <c r="AG16" s="29"/>
      <c r="AH16" s="28">
        <f t="shared" si="0"/>
        <v>65</v>
      </c>
      <c r="AI16" s="28">
        <f t="shared" si="1"/>
        <v>105</v>
      </c>
    </row>
    <row r="17" spans="1:35" ht="13.5" thickBot="1" x14ac:dyDescent="0.25">
      <c r="A17" s="9" t="s">
        <v>93</v>
      </c>
      <c r="B17" s="27">
        <v>3</v>
      </c>
      <c r="C17" s="27">
        <v>1</v>
      </c>
      <c r="D17" s="31">
        <v>1</v>
      </c>
      <c r="E17" s="28">
        <v>2</v>
      </c>
      <c r="F17" s="28"/>
      <c r="G17" s="28"/>
      <c r="H17" s="28">
        <v>4</v>
      </c>
      <c r="I17" s="28">
        <v>5</v>
      </c>
      <c r="J17" s="28"/>
      <c r="K17" s="28">
        <v>10</v>
      </c>
      <c r="L17" s="28"/>
      <c r="M17" s="28"/>
      <c r="N17" s="28"/>
      <c r="O17" s="28"/>
      <c r="P17" s="27"/>
      <c r="Q17" s="27"/>
      <c r="R17" s="29">
        <v>10</v>
      </c>
      <c r="S17" s="29">
        <v>12</v>
      </c>
      <c r="T17" s="28"/>
      <c r="U17" s="28"/>
      <c r="V17" s="28"/>
      <c r="W17" s="28"/>
      <c r="X17" s="29"/>
      <c r="Y17" s="29"/>
      <c r="Z17" s="29"/>
      <c r="AA17" s="29"/>
      <c r="AB17" s="29"/>
      <c r="AC17" s="29">
        <v>2</v>
      </c>
      <c r="AD17" s="29"/>
      <c r="AE17" s="29"/>
      <c r="AF17" s="29"/>
      <c r="AG17" s="29">
        <v>3</v>
      </c>
      <c r="AH17" s="28">
        <f t="shared" si="0"/>
        <v>18</v>
      </c>
      <c r="AI17" s="28">
        <f t="shared" si="1"/>
        <v>35</v>
      </c>
    </row>
    <row r="18" spans="1:35" ht="13.5" thickBot="1" x14ac:dyDescent="0.25">
      <c r="A18" s="9" t="s">
        <v>94</v>
      </c>
      <c r="B18" s="27"/>
      <c r="C18" s="27"/>
      <c r="D18" s="28">
        <v>1</v>
      </c>
      <c r="E18" s="28"/>
      <c r="F18" s="28"/>
      <c r="G18" s="28"/>
      <c r="H18" s="28"/>
      <c r="I18" s="28"/>
      <c r="J18" s="28"/>
      <c r="K18" s="28"/>
      <c r="L18" s="28">
        <v>15</v>
      </c>
      <c r="M18" s="28">
        <v>100</v>
      </c>
      <c r="N18" s="28"/>
      <c r="O18" s="28"/>
      <c r="P18" s="27"/>
      <c r="Q18" s="27"/>
      <c r="R18" s="29">
        <v>14</v>
      </c>
      <c r="S18" s="29">
        <v>15</v>
      </c>
      <c r="T18" s="28"/>
      <c r="U18" s="28"/>
      <c r="V18" s="28"/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8">
        <f t="shared" si="0"/>
        <v>30</v>
      </c>
      <c r="AI18" s="28">
        <f t="shared" si="1"/>
        <v>115</v>
      </c>
    </row>
    <row r="19" spans="1:35" ht="13.5" thickBot="1" x14ac:dyDescent="0.25">
      <c r="A19" s="9" t="s">
        <v>95</v>
      </c>
      <c r="B19" s="27">
        <v>3</v>
      </c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>
        <v>4</v>
      </c>
      <c r="N19" s="28"/>
      <c r="O19" s="28"/>
      <c r="P19" s="27"/>
      <c r="Q19" s="27"/>
      <c r="R19" s="29">
        <v>2</v>
      </c>
      <c r="S19" s="29">
        <v>5</v>
      </c>
      <c r="T19" s="28"/>
      <c r="U19" s="28"/>
      <c r="V19" s="28"/>
      <c r="W19" s="28"/>
      <c r="X19" s="29"/>
      <c r="Y19" s="29"/>
      <c r="Z19" s="29"/>
      <c r="AA19" s="29"/>
      <c r="AB19" s="29">
        <v>5</v>
      </c>
      <c r="AC19" s="29">
        <v>5</v>
      </c>
      <c r="AD19" s="29"/>
      <c r="AE19" s="29"/>
      <c r="AF19" s="29"/>
      <c r="AG19" s="29"/>
      <c r="AH19" s="28">
        <f t="shared" si="0"/>
        <v>10</v>
      </c>
      <c r="AI19" s="28">
        <f t="shared" si="1"/>
        <v>14</v>
      </c>
    </row>
    <row r="20" spans="1:35" ht="13.5" thickBot="1" x14ac:dyDescent="0.25">
      <c r="A20" s="9" t="s">
        <v>96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7"/>
      <c r="Q20" s="27"/>
      <c r="R20" s="29"/>
      <c r="S20" s="29"/>
      <c r="T20" s="28"/>
      <c r="U20" s="28"/>
      <c r="V20" s="28"/>
      <c r="W20" s="28"/>
      <c r="X20" s="29">
        <v>250</v>
      </c>
      <c r="Y20" s="29">
        <v>250</v>
      </c>
      <c r="Z20" s="29">
        <v>400</v>
      </c>
      <c r="AA20" s="29">
        <v>500</v>
      </c>
      <c r="AB20" s="29">
        <v>15</v>
      </c>
      <c r="AC20" s="29">
        <v>20</v>
      </c>
      <c r="AD20" s="29"/>
      <c r="AE20" s="29"/>
      <c r="AF20" s="29"/>
      <c r="AG20" s="29"/>
      <c r="AH20" s="28">
        <f t="shared" si="0"/>
        <v>665</v>
      </c>
      <c r="AI20" s="28">
        <f t="shared" si="1"/>
        <v>770</v>
      </c>
    </row>
    <row r="21" spans="1:35" ht="13.5" thickBot="1" x14ac:dyDescent="0.25">
      <c r="A21" s="9" t="s">
        <v>100</v>
      </c>
      <c r="B21" s="27"/>
      <c r="C21" s="27"/>
      <c r="D21" s="28"/>
      <c r="E21" s="28"/>
      <c r="F21" s="28"/>
      <c r="G21" s="28"/>
      <c r="H21" s="28"/>
      <c r="I21" s="28"/>
      <c r="J21" s="28"/>
      <c r="K21" s="28">
        <v>90</v>
      </c>
      <c r="L21" s="28"/>
      <c r="M21" s="28">
        <v>1</v>
      </c>
      <c r="N21" s="28"/>
      <c r="O21" s="28">
        <v>1</v>
      </c>
      <c r="P21" s="27"/>
      <c r="Q21" s="27">
        <v>3</v>
      </c>
      <c r="R21" s="29">
        <v>2</v>
      </c>
      <c r="S21" s="29">
        <v>31</v>
      </c>
      <c r="T21" s="28"/>
      <c r="U21" s="28">
        <v>26</v>
      </c>
      <c r="V21" s="28"/>
      <c r="W21" s="28"/>
      <c r="X21" s="29"/>
      <c r="Y21" s="29">
        <v>13</v>
      </c>
      <c r="Z21" s="29"/>
      <c r="AA21" s="29"/>
      <c r="AB21" s="29"/>
      <c r="AC21" s="29"/>
      <c r="AD21" s="29"/>
      <c r="AE21" s="29"/>
      <c r="AF21" s="29"/>
      <c r="AG21" s="29"/>
      <c r="AH21" s="28">
        <f t="shared" si="0"/>
        <v>2</v>
      </c>
      <c r="AI21" s="28">
        <f t="shared" si="1"/>
        <v>165</v>
      </c>
    </row>
    <row r="22" spans="1:35" ht="13.5" thickBot="1" x14ac:dyDescent="0.25">
      <c r="A22" s="9" t="s">
        <v>97</v>
      </c>
      <c r="B22" s="27"/>
      <c r="C22" s="27">
        <v>15</v>
      </c>
      <c r="D22" s="28"/>
      <c r="E22" s="28"/>
      <c r="F22" s="28"/>
      <c r="G22" s="28"/>
      <c r="H22" s="28"/>
      <c r="I22" s="28"/>
      <c r="J22" s="28"/>
      <c r="K22" s="28"/>
      <c r="L22" s="28"/>
      <c r="M22" s="28">
        <v>3</v>
      </c>
      <c r="N22" s="28"/>
      <c r="O22" s="28"/>
      <c r="P22" s="27"/>
      <c r="Q22" s="27"/>
      <c r="R22" s="29"/>
      <c r="S22" s="29"/>
      <c r="T22" s="28"/>
      <c r="U22" s="28"/>
      <c r="V22" s="28"/>
      <c r="W22" s="28"/>
      <c r="X22" s="29">
        <v>20</v>
      </c>
      <c r="Y22" s="29">
        <v>130</v>
      </c>
      <c r="Z22" s="29">
        <v>30</v>
      </c>
      <c r="AA22" s="29">
        <v>200</v>
      </c>
      <c r="AB22" s="29"/>
      <c r="AC22" s="29"/>
      <c r="AD22" s="29"/>
      <c r="AE22" s="29"/>
      <c r="AF22" s="29"/>
      <c r="AG22" s="29"/>
      <c r="AH22" s="28">
        <f t="shared" si="0"/>
        <v>50</v>
      </c>
      <c r="AI22" s="28">
        <f t="shared" si="1"/>
        <v>348</v>
      </c>
    </row>
    <row r="23" spans="1:35" ht="13.5" thickBot="1" x14ac:dyDescent="0.25">
      <c r="A23" s="9" t="s">
        <v>11</v>
      </c>
      <c r="B23" s="27"/>
      <c r="C23" s="27"/>
      <c r="D23" s="28"/>
      <c r="E23" s="28"/>
      <c r="F23" s="28"/>
      <c r="G23" s="28"/>
      <c r="H23" s="28">
        <v>2</v>
      </c>
      <c r="I23" s="28">
        <v>2</v>
      </c>
      <c r="J23" s="28"/>
      <c r="K23" s="28"/>
      <c r="L23" s="28">
        <v>4</v>
      </c>
      <c r="M23" s="28">
        <v>25</v>
      </c>
      <c r="N23" s="28"/>
      <c r="O23" s="28"/>
      <c r="P23" s="27"/>
      <c r="Q23" s="27"/>
      <c r="R23" s="29"/>
      <c r="S23" s="29"/>
      <c r="T23" s="28"/>
      <c r="U23" s="28"/>
      <c r="V23" s="28"/>
      <c r="W23" s="28"/>
      <c r="X23" s="28"/>
      <c r="Y23" s="28"/>
      <c r="Z23" s="29"/>
      <c r="AA23" s="29"/>
      <c r="AB23" s="28"/>
      <c r="AC23" s="28"/>
      <c r="AD23" s="28">
        <v>20</v>
      </c>
      <c r="AE23" s="28">
        <v>50</v>
      </c>
      <c r="AF23" s="28"/>
      <c r="AG23" s="28"/>
      <c r="AH23" s="28">
        <f t="shared" si="0"/>
        <v>26</v>
      </c>
      <c r="AI23" s="28">
        <f t="shared" si="1"/>
        <v>77</v>
      </c>
    </row>
    <row r="24" spans="1:35" ht="13.5" thickBot="1" x14ac:dyDescent="0.25">
      <c r="A24" s="9" t="s">
        <v>84</v>
      </c>
      <c r="B24" s="27"/>
      <c r="C24" s="27">
        <v>25</v>
      </c>
      <c r="D24" s="28"/>
      <c r="E24" s="28"/>
      <c r="F24" s="28"/>
      <c r="G24" s="28"/>
      <c r="H24" s="28">
        <v>2</v>
      </c>
      <c r="I24" s="28">
        <v>5</v>
      </c>
      <c r="J24" s="28"/>
      <c r="K24" s="28"/>
      <c r="L24" s="28">
        <v>20</v>
      </c>
      <c r="M24" s="28">
        <v>150</v>
      </c>
      <c r="N24" s="28"/>
      <c r="O24" s="28">
        <v>10</v>
      </c>
      <c r="P24" s="27"/>
      <c r="Q24" s="27"/>
      <c r="R24" s="29">
        <v>38</v>
      </c>
      <c r="S24" s="29">
        <v>32</v>
      </c>
      <c r="T24" s="28"/>
      <c r="U24" s="28">
        <v>50</v>
      </c>
      <c r="V24" s="28"/>
      <c r="W24" s="28"/>
      <c r="X24" s="28"/>
      <c r="Y24" s="28"/>
      <c r="Z24" s="29">
        <v>40</v>
      </c>
      <c r="AA24" s="29">
        <v>60</v>
      </c>
      <c r="AB24" s="29">
        <v>20</v>
      </c>
      <c r="AC24" s="29">
        <v>80</v>
      </c>
      <c r="AD24" s="29"/>
      <c r="AE24" s="29">
        <v>15</v>
      </c>
      <c r="AF24" s="29"/>
      <c r="AG24" s="29"/>
      <c r="AH24" s="28">
        <f t="shared" si="0"/>
        <v>120</v>
      </c>
      <c r="AI24" s="28">
        <f t="shared" si="1"/>
        <v>427</v>
      </c>
    </row>
    <row r="25" spans="1:35" ht="13.5" thickBot="1" x14ac:dyDescent="0.25">
      <c r="A25" s="9" t="s">
        <v>13</v>
      </c>
      <c r="B25" s="27"/>
      <c r="C25" s="27">
        <v>70</v>
      </c>
      <c r="D25" s="28"/>
      <c r="E25" s="28">
        <v>33</v>
      </c>
      <c r="F25" s="28"/>
      <c r="G25" s="28">
        <v>5</v>
      </c>
      <c r="H25" s="28"/>
      <c r="I25" s="28">
        <v>25</v>
      </c>
      <c r="J25" s="28"/>
      <c r="K25" s="28">
        <v>25</v>
      </c>
      <c r="L25" s="28"/>
      <c r="M25" s="28">
        <v>12</v>
      </c>
      <c r="N25" s="28"/>
      <c r="O25" s="28">
        <v>8</v>
      </c>
      <c r="P25" s="27"/>
      <c r="Q25" s="27">
        <v>2</v>
      </c>
      <c r="R25" s="29"/>
      <c r="S25" s="29">
        <v>11</v>
      </c>
      <c r="T25" s="28"/>
      <c r="U25" s="28">
        <v>5</v>
      </c>
      <c r="V25" s="28"/>
      <c r="W25" s="28">
        <v>12</v>
      </c>
      <c r="X25" s="28"/>
      <c r="Y25" s="28">
        <v>3</v>
      </c>
      <c r="Z25" s="29"/>
      <c r="AA25" s="29">
        <v>15</v>
      </c>
      <c r="AB25" s="29"/>
      <c r="AC25" s="29">
        <v>5</v>
      </c>
      <c r="AD25" s="29"/>
      <c r="AE25" s="29"/>
      <c r="AF25" s="29"/>
      <c r="AG25" s="29"/>
      <c r="AH25" s="28">
        <f t="shared" si="0"/>
        <v>0</v>
      </c>
      <c r="AI25" s="28">
        <f t="shared" si="1"/>
        <v>231</v>
      </c>
    </row>
    <row r="26" spans="1:35" ht="13.5" thickBot="1" x14ac:dyDescent="0.25">
      <c r="A26" s="12" t="s">
        <v>68</v>
      </c>
      <c r="B26" s="27"/>
      <c r="C26" s="27"/>
      <c r="D26" s="28"/>
      <c r="E26" s="28"/>
      <c r="F26" s="28"/>
      <c r="G26" s="28"/>
      <c r="H26" s="28"/>
      <c r="I26" s="28">
        <v>2</v>
      </c>
      <c r="J26" s="28"/>
      <c r="K26" s="28">
        <v>7</v>
      </c>
      <c r="L26" s="28"/>
      <c r="M26" s="28">
        <v>3</v>
      </c>
      <c r="N26" s="28"/>
      <c r="O26" s="28"/>
      <c r="P26" s="27"/>
      <c r="Q26" s="27"/>
      <c r="R26" s="28"/>
      <c r="S26" s="28"/>
      <c r="T26" s="28"/>
      <c r="U26" s="28"/>
      <c r="V26" s="28"/>
      <c r="W26" s="28">
        <v>15</v>
      </c>
      <c r="X26" s="28"/>
      <c r="Y26" s="28"/>
      <c r="Z26" s="28"/>
      <c r="AA26" s="28"/>
      <c r="AB26" s="29"/>
      <c r="AC26" s="29"/>
      <c r="AD26" s="29">
        <v>10</v>
      </c>
      <c r="AE26" s="29">
        <v>20</v>
      </c>
      <c r="AF26" s="29"/>
      <c r="AG26" s="29"/>
      <c r="AH26" s="28">
        <f t="shared" si="0"/>
        <v>10</v>
      </c>
      <c r="AI26" s="28">
        <f t="shared" si="1"/>
        <v>47</v>
      </c>
    </row>
    <row r="27" spans="1:35" ht="13.5" thickBot="1" x14ac:dyDescent="0.25">
      <c r="A27" s="12" t="s">
        <v>85</v>
      </c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>
        <v>1</v>
      </c>
      <c r="N27" s="28"/>
      <c r="O27" s="28"/>
      <c r="P27" s="27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  <c r="AC27" s="29"/>
      <c r="AD27" s="29"/>
      <c r="AE27" s="29"/>
      <c r="AF27" s="29"/>
      <c r="AG27" s="29"/>
      <c r="AH27" s="28">
        <f t="shared" si="0"/>
        <v>0</v>
      </c>
      <c r="AI27" s="28">
        <f t="shared" si="1"/>
        <v>1</v>
      </c>
    </row>
    <row r="28" spans="1:35" ht="13.5" thickBot="1" x14ac:dyDescent="0.25">
      <c r="A28" s="9" t="s">
        <v>99</v>
      </c>
      <c r="B28" s="27"/>
      <c r="C28" s="27"/>
      <c r="D28" s="28"/>
      <c r="E28" s="28"/>
      <c r="F28" s="28"/>
      <c r="G28" s="28">
        <v>3</v>
      </c>
      <c r="H28" s="28"/>
      <c r="I28" s="28"/>
      <c r="J28" s="28"/>
      <c r="K28" s="28"/>
      <c r="L28" s="28"/>
      <c r="M28" s="28"/>
      <c r="N28" s="28"/>
      <c r="O28" s="28"/>
      <c r="P28" s="27"/>
      <c r="Q28" s="27"/>
      <c r="R28" s="29">
        <v>1</v>
      </c>
      <c r="S28" s="29">
        <v>2</v>
      </c>
      <c r="T28" s="28"/>
      <c r="U28" s="28"/>
      <c r="V28" s="28"/>
      <c r="W28" s="28"/>
      <c r="X28" s="28"/>
      <c r="Y28" s="28"/>
      <c r="Z28" s="29"/>
      <c r="AA28" s="29"/>
      <c r="AB28" s="29"/>
      <c r="AC28" s="29"/>
      <c r="AD28" s="29"/>
      <c r="AE28" s="29"/>
      <c r="AF28" s="29"/>
      <c r="AG28" s="29"/>
      <c r="AH28" s="28">
        <f t="shared" si="0"/>
        <v>1</v>
      </c>
      <c r="AI28" s="28">
        <f t="shared" si="1"/>
        <v>5</v>
      </c>
    </row>
    <row r="29" spans="1:35" ht="13.5" thickBot="1" x14ac:dyDescent="0.25">
      <c r="A29" s="9" t="s">
        <v>15</v>
      </c>
      <c r="B29" s="27"/>
      <c r="C29" s="27"/>
      <c r="D29" s="28"/>
      <c r="E29" s="28"/>
      <c r="F29" s="28"/>
      <c r="G29" s="28"/>
      <c r="H29" s="28"/>
      <c r="I29" s="28">
        <v>20</v>
      </c>
      <c r="J29" s="28"/>
      <c r="K29" s="28"/>
      <c r="L29" s="28"/>
      <c r="M29" s="28"/>
      <c r="N29" s="28"/>
      <c r="O29" s="28"/>
      <c r="P29" s="27"/>
      <c r="Q29" s="27"/>
      <c r="R29" s="29"/>
      <c r="S29" s="29"/>
      <c r="T29" s="28"/>
      <c r="U29" s="28"/>
      <c r="V29" s="28"/>
      <c r="W29" s="28"/>
      <c r="X29" s="28"/>
      <c r="Y29" s="28"/>
      <c r="Z29" s="29"/>
      <c r="AA29" s="29"/>
      <c r="AB29" s="29"/>
      <c r="AC29" s="29"/>
      <c r="AD29" s="29"/>
      <c r="AE29" s="29"/>
      <c r="AF29" s="29"/>
      <c r="AG29" s="29"/>
      <c r="AH29" s="28">
        <f t="shared" si="0"/>
        <v>0</v>
      </c>
      <c r="AI29" s="28">
        <f t="shared" si="1"/>
        <v>20</v>
      </c>
    </row>
    <row r="30" spans="1:35" ht="13.5" thickBot="1" x14ac:dyDescent="0.25">
      <c r="A30" s="9" t="s">
        <v>16</v>
      </c>
      <c r="B30" s="27"/>
      <c r="C30" s="27"/>
      <c r="D30" s="28"/>
      <c r="E30" s="28"/>
      <c r="F30" s="28"/>
      <c r="G30" s="28"/>
      <c r="H30" s="28"/>
      <c r="I30" s="28">
        <v>2</v>
      </c>
      <c r="J30" s="28"/>
      <c r="K30" s="28"/>
      <c r="L30" s="28">
        <v>2</v>
      </c>
      <c r="M30" s="28">
        <v>30</v>
      </c>
      <c r="N30" s="28"/>
      <c r="O30" s="28"/>
      <c r="P30" s="27"/>
      <c r="Q30" s="27"/>
      <c r="R30" s="29"/>
      <c r="S30" s="29"/>
      <c r="T30" s="28"/>
      <c r="U30" s="28">
        <v>1</v>
      </c>
      <c r="V30" s="28"/>
      <c r="W30" s="28"/>
      <c r="X30" s="28"/>
      <c r="Y30" s="28"/>
      <c r="Z30" s="29"/>
      <c r="AA30" s="29"/>
      <c r="AB30" s="28"/>
      <c r="AC30" s="28"/>
      <c r="AD30" s="28"/>
      <c r="AE30" s="28"/>
      <c r="AF30" s="28"/>
      <c r="AG30" s="28"/>
      <c r="AH30" s="28">
        <f t="shared" si="0"/>
        <v>2</v>
      </c>
      <c r="AI30" s="28">
        <f t="shared" si="1"/>
        <v>33</v>
      </c>
    </row>
    <row r="31" spans="1:35" ht="13.5" thickBot="1" x14ac:dyDescent="0.25">
      <c r="A31" s="9" t="s">
        <v>98</v>
      </c>
      <c r="B31" s="27"/>
      <c r="C31" s="27">
        <v>3</v>
      </c>
      <c r="D31" s="28"/>
      <c r="E31" s="28">
        <v>1</v>
      </c>
      <c r="F31" s="28"/>
      <c r="G31" s="28">
        <v>1</v>
      </c>
      <c r="H31" s="28">
        <v>30</v>
      </c>
      <c r="I31" s="28">
        <v>150</v>
      </c>
      <c r="J31" s="28"/>
      <c r="K31" s="28">
        <v>28</v>
      </c>
      <c r="L31" s="28">
        <v>17</v>
      </c>
      <c r="M31" s="28">
        <v>24</v>
      </c>
      <c r="N31" s="28">
        <v>15</v>
      </c>
      <c r="O31" s="28">
        <v>32</v>
      </c>
      <c r="P31" s="27">
        <v>23</v>
      </c>
      <c r="Q31" s="27">
        <v>56</v>
      </c>
      <c r="R31" s="29">
        <v>120</v>
      </c>
      <c r="S31" s="29">
        <v>95</v>
      </c>
      <c r="T31" s="28">
        <v>7</v>
      </c>
      <c r="U31" s="28">
        <v>6</v>
      </c>
      <c r="V31" s="28">
        <v>3</v>
      </c>
      <c r="W31" s="28"/>
      <c r="X31" s="28"/>
      <c r="Y31" s="28"/>
      <c r="Z31" s="29">
        <v>2</v>
      </c>
      <c r="AA31" s="29">
        <v>0</v>
      </c>
      <c r="AB31" s="29"/>
      <c r="AC31" s="29"/>
      <c r="AD31" s="29"/>
      <c r="AE31" s="29">
        <v>5</v>
      </c>
      <c r="AF31" s="29"/>
      <c r="AG31" s="29"/>
      <c r="AH31" s="28">
        <f t="shared" si="0"/>
        <v>217</v>
      </c>
      <c r="AI31" s="28">
        <f t="shared" si="1"/>
        <v>401</v>
      </c>
    </row>
    <row r="32" spans="1:35" ht="13.5" thickBot="1" x14ac:dyDescent="0.25">
      <c r="A32" s="9" t="s">
        <v>104</v>
      </c>
      <c r="B32" s="27"/>
      <c r="C32" s="27">
        <v>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7"/>
      <c r="Q32" s="27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29"/>
      <c r="AD32" s="29"/>
      <c r="AE32" s="29"/>
      <c r="AF32" s="29"/>
      <c r="AG32" s="29">
        <v>17</v>
      </c>
      <c r="AH32" s="28">
        <f t="shared" si="0"/>
        <v>0</v>
      </c>
      <c r="AI32" s="28">
        <f t="shared" si="1"/>
        <v>20</v>
      </c>
    </row>
    <row r="33" spans="1:35" ht="13.5" thickBot="1" x14ac:dyDescent="0.25">
      <c r="A33" s="9" t="s">
        <v>105</v>
      </c>
      <c r="B33" s="27"/>
      <c r="C33" s="27">
        <v>7</v>
      </c>
      <c r="D33" s="28"/>
      <c r="E33" s="28"/>
      <c r="F33" s="28"/>
      <c r="G33" s="28">
        <v>12</v>
      </c>
      <c r="H33" s="28">
        <v>4</v>
      </c>
      <c r="I33" s="28">
        <v>15</v>
      </c>
      <c r="J33" s="28"/>
      <c r="K33" s="28">
        <v>15</v>
      </c>
      <c r="L33" s="28">
        <v>10</v>
      </c>
      <c r="M33" s="28">
        <v>60</v>
      </c>
      <c r="N33" s="28"/>
      <c r="O33" s="28"/>
      <c r="P33" s="27"/>
      <c r="Q33" s="27"/>
      <c r="R33" s="29">
        <v>2</v>
      </c>
      <c r="S33" s="29">
        <v>1</v>
      </c>
      <c r="T33" s="28"/>
      <c r="U33" s="28"/>
      <c r="V33" s="28"/>
      <c r="W33" s="28"/>
      <c r="X33" s="28">
        <v>2</v>
      </c>
      <c r="Y33" s="28">
        <v>2</v>
      </c>
      <c r="Z33" s="29"/>
      <c r="AA33" s="29"/>
      <c r="AB33" s="29">
        <v>15</v>
      </c>
      <c r="AC33" s="29">
        <v>35</v>
      </c>
      <c r="AD33" s="29"/>
      <c r="AE33" s="29">
        <v>10</v>
      </c>
      <c r="AF33" s="29"/>
      <c r="AG33" s="29"/>
      <c r="AH33" s="28">
        <f t="shared" si="0"/>
        <v>33</v>
      </c>
      <c r="AI33" s="28">
        <f t="shared" si="1"/>
        <v>157</v>
      </c>
    </row>
    <row r="34" spans="1:35" x14ac:dyDescent="0.2">
      <c r="A34" t="s">
        <v>59</v>
      </c>
      <c r="B34" s="1"/>
      <c r="D34" s="13"/>
      <c r="E34" s="1"/>
      <c r="N34" s="13"/>
      <c r="V34" s="13"/>
    </row>
  </sheetData>
  <mergeCells count="17">
    <mergeCell ref="AB5:AC5"/>
    <mergeCell ref="AH5:AI5"/>
    <mergeCell ref="N5:O5"/>
    <mergeCell ref="P5:Q5"/>
    <mergeCell ref="R5:S5"/>
    <mergeCell ref="T5:U5"/>
    <mergeCell ref="V5:W5"/>
    <mergeCell ref="X5:Y5"/>
    <mergeCell ref="Z5:AA5"/>
    <mergeCell ref="AD5:AE5"/>
    <mergeCell ref="AF5:AG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34"/>
  <sheetViews>
    <sheetView workbookViewId="0">
      <selection activeCell="E40" sqref="E40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3.7109375" customWidth="1"/>
    <col min="5" max="5" width="4" customWidth="1"/>
    <col min="6" max="6" width="5" customWidth="1"/>
    <col min="7" max="7" width="4.85546875" customWidth="1"/>
    <col min="8" max="8" width="5.5703125" customWidth="1"/>
    <col min="9" max="9" width="5.85546875" customWidth="1"/>
    <col min="10" max="10" width="5.7109375" customWidth="1"/>
    <col min="11" max="11" width="5" customWidth="1"/>
    <col min="12" max="12" width="4.28515625" customWidth="1"/>
    <col min="13" max="13" width="5.7109375" customWidth="1"/>
    <col min="14" max="15" width="5" customWidth="1"/>
    <col min="16" max="16" width="4.85546875" customWidth="1"/>
    <col min="17" max="17" width="5" customWidth="1"/>
    <col min="18" max="18" width="4.140625" customWidth="1"/>
    <col min="19" max="19" width="4" customWidth="1"/>
    <col min="20" max="20" width="4.7109375" customWidth="1"/>
    <col min="21" max="21" width="4.28515625" customWidth="1"/>
    <col min="22" max="22" width="6.28515625" customWidth="1"/>
    <col min="23" max="23" width="5.7109375" customWidth="1"/>
    <col min="24" max="24" width="4.85546875" customWidth="1"/>
    <col min="25" max="25" width="4.5703125" customWidth="1"/>
    <col min="26" max="26" width="4" customWidth="1"/>
    <col min="27" max="27" width="4.28515625" customWidth="1"/>
    <col min="28" max="28" width="6.42578125" customWidth="1"/>
    <col min="29" max="29" width="6.7109375" customWidth="1"/>
    <col min="30" max="30" width="4.7109375" customWidth="1"/>
    <col min="31" max="31" width="4.85546875" customWidth="1"/>
    <col min="32" max="33" width="6.7109375" customWidth="1"/>
    <col min="34" max="34" width="7.85546875" customWidth="1"/>
    <col min="35" max="35" width="7.42578125" customWidth="1"/>
  </cols>
  <sheetData>
    <row r="1" spans="1:37" ht="15" x14ac:dyDescent="0.25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7" ht="15" x14ac:dyDescent="0.25">
      <c r="A2" s="2"/>
      <c r="B2" s="2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7" ht="15" x14ac:dyDescent="0.25">
      <c r="A3" s="11">
        <v>2023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80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81</v>
      </c>
      <c r="S3" s="2"/>
      <c r="T3" s="2" t="s">
        <v>79</v>
      </c>
      <c r="U3" s="2"/>
      <c r="V3" s="2" t="s">
        <v>81</v>
      </c>
      <c r="W3" s="2"/>
      <c r="X3" s="2" t="s">
        <v>51</v>
      </c>
      <c r="Y3" s="2"/>
      <c r="Z3" s="2" t="s">
        <v>51</v>
      </c>
      <c r="AA3" s="2"/>
      <c r="AB3" s="2" t="s">
        <v>76</v>
      </c>
      <c r="AC3" s="2"/>
      <c r="AD3" s="2" t="s">
        <v>88</v>
      </c>
      <c r="AE3" s="2"/>
      <c r="AF3" s="2" t="s">
        <v>101</v>
      </c>
      <c r="AG3" s="2"/>
      <c r="AH3" s="2"/>
      <c r="AI3" s="2"/>
    </row>
    <row r="4" spans="1:37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36</v>
      </c>
      <c r="Y4" s="2"/>
      <c r="Z4" s="2" t="s">
        <v>35</v>
      </c>
      <c r="AB4" s="2" t="s">
        <v>57</v>
      </c>
      <c r="AC4" s="2"/>
      <c r="AD4" s="2" t="s">
        <v>89</v>
      </c>
      <c r="AE4" s="2"/>
      <c r="AF4" s="2" t="s">
        <v>87</v>
      </c>
      <c r="AG4" s="2"/>
      <c r="AH4" s="2" t="s">
        <v>41</v>
      </c>
      <c r="AI4" s="2"/>
    </row>
    <row r="5" spans="1:37" ht="13.5" thickBot="1" x14ac:dyDescent="0.25">
      <c r="A5" s="8" t="s">
        <v>26</v>
      </c>
      <c r="B5" s="35">
        <v>1</v>
      </c>
      <c r="C5" s="36"/>
      <c r="D5" s="35">
        <v>2</v>
      </c>
      <c r="E5" s="36"/>
      <c r="F5" s="35">
        <v>3</v>
      </c>
      <c r="G5" s="36"/>
      <c r="H5" s="35">
        <v>4</v>
      </c>
      <c r="I5" s="36"/>
      <c r="J5" s="35">
        <v>5</v>
      </c>
      <c r="K5" s="36"/>
      <c r="L5" s="35">
        <v>6</v>
      </c>
      <c r="M5" s="36"/>
      <c r="N5" s="35">
        <v>7</v>
      </c>
      <c r="O5" s="36"/>
      <c r="P5" s="35">
        <v>8</v>
      </c>
      <c r="Q5" s="36"/>
      <c r="R5" s="35">
        <v>9</v>
      </c>
      <c r="S5" s="36"/>
      <c r="T5" s="35">
        <v>10</v>
      </c>
      <c r="U5" s="36"/>
      <c r="V5" s="35">
        <v>11</v>
      </c>
      <c r="W5" s="36"/>
      <c r="X5" s="35">
        <v>12</v>
      </c>
      <c r="Y5" s="36"/>
      <c r="Z5" s="35">
        <v>13</v>
      </c>
      <c r="AA5" s="36"/>
      <c r="AB5" s="35">
        <v>14</v>
      </c>
      <c r="AC5" s="36"/>
      <c r="AD5" s="35">
        <v>15</v>
      </c>
      <c r="AE5" s="37"/>
      <c r="AF5" s="37">
        <v>16</v>
      </c>
      <c r="AG5" s="36"/>
      <c r="AH5" s="35"/>
      <c r="AI5" s="36"/>
    </row>
    <row r="6" spans="1:37" ht="13.5" thickBot="1" x14ac:dyDescent="0.25">
      <c r="A6" s="9" t="s">
        <v>2</v>
      </c>
      <c r="B6" s="27" t="s">
        <v>0</v>
      </c>
      <c r="C6" s="27" t="s">
        <v>1</v>
      </c>
      <c r="D6" s="27" t="s">
        <v>0</v>
      </c>
      <c r="E6" s="27" t="s">
        <v>1</v>
      </c>
      <c r="F6" s="27" t="s">
        <v>0</v>
      </c>
      <c r="G6" s="27" t="s">
        <v>1</v>
      </c>
      <c r="H6" s="27" t="s">
        <v>0</v>
      </c>
      <c r="I6" s="27" t="s">
        <v>1</v>
      </c>
      <c r="J6" s="27" t="s">
        <v>0</v>
      </c>
      <c r="K6" s="27" t="s">
        <v>1</v>
      </c>
      <c r="L6" s="27" t="s">
        <v>0</v>
      </c>
      <c r="M6" s="27" t="s">
        <v>1</v>
      </c>
      <c r="N6" s="27" t="s">
        <v>0</v>
      </c>
      <c r="O6" s="27" t="s">
        <v>1</v>
      </c>
      <c r="P6" s="27" t="s">
        <v>0</v>
      </c>
      <c r="Q6" s="27" t="s">
        <v>1</v>
      </c>
      <c r="R6" s="27" t="s">
        <v>0</v>
      </c>
      <c r="S6" s="27" t="s">
        <v>1</v>
      </c>
      <c r="T6" s="27" t="s">
        <v>0</v>
      </c>
      <c r="U6" s="27" t="s">
        <v>1</v>
      </c>
      <c r="V6" s="27" t="s">
        <v>0</v>
      </c>
      <c r="W6" s="27" t="s">
        <v>1</v>
      </c>
      <c r="X6" s="27" t="s">
        <v>0</v>
      </c>
      <c r="Y6" s="27" t="s">
        <v>1</v>
      </c>
      <c r="Z6" s="27" t="s">
        <v>0</v>
      </c>
      <c r="AA6" s="27" t="s">
        <v>1</v>
      </c>
      <c r="AB6" s="27" t="s">
        <v>0</v>
      </c>
      <c r="AC6" s="27" t="s">
        <v>1</v>
      </c>
      <c r="AD6" s="30" t="s">
        <v>0</v>
      </c>
      <c r="AE6" s="30" t="s">
        <v>1</v>
      </c>
      <c r="AF6" s="30" t="s">
        <v>0</v>
      </c>
      <c r="AG6" s="30" t="s">
        <v>1</v>
      </c>
      <c r="AH6" s="27" t="s">
        <v>0</v>
      </c>
      <c r="AI6" s="27" t="s">
        <v>1</v>
      </c>
      <c r="AK6" s="1"/>
    </row>
    <row r="7" spans="1:37" ht="13.5" thickBot="1" x14ac:dyDescent="0.25">
      <c r="A7" s="12" t="s">
        <v>82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>
        <v>2</v>
      </c>
      <c r="N7" s="28"/>
      <c r="O7" s="28"/>
      <c r="P7" s="27"/>
      <c r="Q7" s="2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>
        <f>B7+D7+F7+H7+J7+L7+N7+P7+R7+T7+V7+X7+Z7+AB7+AD7+AF7</f>
        <v>0</v>
      </c>
      <c r="AI7" s="28">
        <f>C7+E7+G7+I7+K7+M7+O7+Q7+S7+U7+W7+Y7+AA7+AC7+AE7+AG7</f>
        <v>2</v>
      </c>
    </row>
    <row r="8" spans="1:37" ht="13.5" thickBot="1" x14ac:dyDescent="0.25">
      <c r="A8" s="9" t="s">
        <v>3</v>
      </c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  <c r="Q8" s="2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>
        <v>15</v>
      </c>
      <c r="AF8" s="28"/>
      <c r="AG8" s="28"/>
      <c r="AH8" s="28">
        <f t="shared" ref="AH8:AI33" si="0">B8+D8+F8+H8+J8+L8+N8+P8+R8+T8+V8+X8+Z8+AB8+AD8+AF8</f>
        <v>0</v>
      </c>
      <c r="AI8" s="28">
        <f>C8+E8+G8+I8+K8+M8+O8+Q8+S8+U8+W8+Y8+AA8+AC8+AE8+AG8</f>
        <v>15</v>
      </c>
    </row>
    <row r="9" spans="1:37" ht="13.5" thickBot="1" x14ac:dyDescent="0.25">
      <c r="A9" s="9" t="s">
        <v>4</v>
      </c>
      <c r="B9" s="27"/>
      <c r="C9" s="27">
        <v>1</v>
      </c>
      <c r="D9" s="28"/>
      <c r="E9" s="28">
        <v>45</v>
      </c>
      <c r="F9" s="28">
        <v>5</v>
      </c>
      <c r="G9" s="28">
        <v>10</v>
      </c>
      <c r="H9" s="28"/>
      <c r="I9" s="28">
        <v>11</v>
      </c>
      <c r="J9" s="28"/>
      <c r="K9" s="28">
        <v>40</v>
      </c>
      <c r="L9" s="28">
        <v>4</v>
      </c>
      <c r="M9" s="28">
        <v>20</v>
      </c>
      <c r="N9" s="28"/>
      <c r="O9" s="28"/>
      <c r="P9" s="27"/>
      <c r="Q9" s="27">
        <v>1</v>
      </c>
      <c r="R9" s="29">
        <v>2</v>
      </c>
      <c r="S9" s="29">
        <v>9</v>
      </c>
      <c r="T9" s="28"/>
      <c r="U9" s="28"/>
      <c r="V9" s="28"/>
      <c r="W9" s="28"/>
      <c r="X9" s="28">
        <v>1</v>
      </c>
      <c r="Y9" s="28"/>
      <c r="Z9" s="28"/>
      <c r="AA9" s="28"/>
      <c r="AB9" s="29">
        <v>10</v>
      </c>
      <c r="AC9" s="29">
        <v>15</v>
      </c>
      <c r="AD9" s="29"/>
      <c r="AE9" s="29"/>
      <c r="AF9" s="29"/>
      <c r="AG9" s="29"/>
      <c r="AH9" s="28">
        <f t="shared" si="0"/>
        <v>22</v>
      </c>
      <c r="AI9" s="28">
        <f>C9+E9+G9+I9+K9+M9+O9+Q9+S9+U9+W9+Y9+AA9+AC9+AE9+AG9</f>
        <v>152</v>
      </c>
    </row>
    <row r="10" spans="1:37" ht="13.5" thickBot="1" x14ac:dyDescent="0.25">
      <c r="A10" s="9" t="s">
        <v>5</v>
      </c>
      <c r="B10" s="27"/>
      <c r="C10" s="27">
        <v>19</v>
      </c>
      <c r="D10" s="28"/>
      <c r="E10" s="28"/>
      <c r="F10" s="28"/>
      <c r="G10" s="28"/>
      <c r="H10" s="28"/>
      <c r="I10" s="28"/>
      <c r="J10" s="28"/>
      <c r="K10" s="28">
        <v>120</v>
      </c>
      <c r="L10" s="28">
        <v>1</v>
      </c>
      <c r="M10" s="28">
        <v>2</v>
      </c>
      <c r="N10" s="28"/>
      <c r="O10" s="28">
        <v>5</v>
      </c>
      <c r="P10" s="27">
        <v>25</v>
      </c>
      <c r="Q10" s="27">
        <v>12</v>
      </c>
      <c r="R10" s="29"/>
      <c r="S10" s="29"/>
      <c r="T10" s="28"/>
      <c r="U10" s="28">
        <v>2</v>
      </c>
      <c r="V10" s="28"/>
      <c r="W10" s="28"/>
      <c r="X10" s="28"/>
      <c r="Y10" s="28"/>
      <c r="Z10" s="28"/>
      <c r="AA10" s="28"/>
      <c r="AB10" s="29">
        <v>15</v>
      </c>
      <c r="AC10" s="29">
        <v>25</v>
      </c>
      <c r="AD10" s="29"/>
      <c r="AE10" s="29"/>
      <c r="AF10" s="29"/>
      <c r="AG10" s="29"/>
      <c r="AH10" s="28">
        <f t="shared" si="0"/>
        <v>41</v>
      </c>
      <c r="AI10" s="28">
        <f t="shared" si="0"/>
        <v>185</v>
      </c>
    </row>
    <row r="11" spans="1:37" ht="13.5" thickBot="1" x14ac:dyDescent="0.25">
      <c r="A11" s="9" t="s">
        <v>6</v>
      </c>
      <c r="B11" s="27"/>
      <c r="C11" s="27"/>
      <c r="D11" s="28">
        <v>87</v>
      </c>
      <c r="E11" s="28">
        <v>289</v>
      </c>
      <c r="F11" s="28"/>
      <c r="G11" s="28"/>
      <c r="H11" s="28">
        <v>15</v>
      </c>
      <c r="I11" s="28">
        <v>8</v>
      </c>
      <c r="J11" s="28"/>
      <c r="K11" s="28">
        <v>56</v>
      </c>
      <c r="L11" s="28">
        <v>2</v>
      </c>
      <c r="M11" s="28">
        <v>4</v>
      </c>
      <c r="N11" s="28"/>
      <c r="O11" s="28"/>
      <c r="P11" s="27"/>
      <c r="Q11" s="27"/>
      <c r="R11" s="29"/>
      <c r="S11" s="29"/>
      <c r="T11" s="28"/>
      <c r="U11" s="28"/>
      <c r="V11" s="28"/>
      <c r="W11" s="28"/>
      <c r="X11" s="28"/>
      <c r="Y11" s="28"/>
      <c r="Z11" s="28"/>
      <c r="AA11" s="28"/>
      <c r="AB11" s="29">
        <v>10</v>
      </c>
      <c r="AC11" s="29">
        <v>10</v>
      </c>
      <c r="AD11" s="29"/>
      <c r="AE11" s="29"/>
      <c r="AF11" s="29"/>
      <c r="AG11" s="29">
        <v>1</v>
      </c>
      <c r="AH11" s="28">
        <f t="shared" si="0"/>
        <v>114</v>
      </c>
      <c r="AI11" s="28">
        <f t="shared" si="0"/>
        <v>368</v>
      </c>
    </row>
    <row r="12" spans="1:37" ht="13.5" thickBot="1" x14ac:dyDescent="0.25">
      <c r="A12" s="9" t="s">
        <v>7</v>
      </c>
      <c r="B12" s="27"/>
      <c r="C12" s="27"/>
      <c r="D12" s="28"/>
      <c r="E12" s="28"/>
      <c r="F12" s="28"/>
      <c r="G12" s="28"/>
      <c r="H12" s="28"/>
      <c r="I12" s="28"/>
      <c r="J12" s="28"/>
      <c r="K12" s="28">
        <v>8</v>
      </c>
      <c r="L12" s="28"/>
      <c r="M12" s="28"/>
      <c r="N12" s="28"/>
      <c r="O12" s="28"/>
      <c r="P12" s="27"/>
      <c r="Q12" s="27"/>
      <c r="R12" s="29"/>
      <c r="S12" s="29"/>
      <c r="T12" s="28"/>
      <c r="U12" s="28"/>
      <c r="V12" s="28"/>
      <c r="W12" s="28"/>
      <c r="X12" s="28"/>
      <c r="Y12" s="28"/>
      <c r="Z12" s="28"/>
      <c r="AA12" s="28"/>
      <c r="AB12" s="29"/>
      <c r="AC12" s="29"/>
      <c r="AD12" s="29"/>
      <c r="AE12" s="29"/>
      <c r="AF12" s="29"/>
      <c r="AG12" s="29"/>
      <c r="AH12" s="28">
        <f t="shared" si="0"/>
        <v>0</v>
      </c>
      <c r="AI12" s="28">
        <f t="shared" si="0"/>
        <v>8</v>
      </c>
    </row>
    <row r="13" spans="1:37" ht="13.5" thickBot="1" x14ac:dyDescent="0.25">
      <c r="A13" s="9" t="s">
        <v>92</v>
      </c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7"/>
      <c r="Q13" s="27"/>
      <c r="R13" s="29"/>
      <c r="S13" s="29"/>
      <c r="T13" s="28"/>
      <c r="U13" s="28">
        <v>50</v>
      </c>
      <c r="V13" s="28"/>
      <c r="W13" s="28"/>
      <c r="X13" s="29">
        <v>40</v>
      </c>
      <c r="Y13" s="29">
        <v>60</v>
      </c>
      <c r="Z13" s="29">
        <v>190</v>
      </c>
      <c r="AA13" s="29">
        <v>230</v>
      </c>
      <c r="AB13" s="29">
        <v>15</v>
      </c>
      <c r="AC13" s="29">
        <v>20</v>
      </c>
      <c r="AD13" s="29"/>
      <c r="AE13" s="29"/>
      <c r="AF13" s="29"/>
      <c r="AG13" s="29"/>
      <c r="AH13" s="28">
        <f t="shared" si="0"/>
        <v>245</v>
      </c>
      <c r="AI13" s="28">
        <f t="shared" si="0"/>
        <v>360</v>
      </c>
    </row>
    <row r="14" spans="1:37" ht="13.5" thickBot="1" x14ac:dyDescent="0.25">
      <c r="A14" s="12" t="s">
        <v>83</v>
      </c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7"/>
      <c r="Q14" s="27"/>
      <c r="R14" s="28"/>
      <c r="S14" s="28"/>
      <c r="T14" s="28"/>
      <c r="U14" s="28">
        <v>300</v>
      </c>
      <c r="V14" s="28"/>
      <c r="W14" s="28"/>
      <c r="X14" s="28"/>
      <c r="Y14" s="28"/>
      <c r="Z14" s="28"/>
      <c r="AA14" s="28"/>
      <c r="AB14" s="29"/>
      <c r="AC14" s="29"/>
      <c r="AD14" s="29"/>
      <c r="AE14" s="29"/>
      <c r="AF14" s="29"/>
      <c r="AG14" s="29"/>
      <c r="AH14" s="28">
        <f t="shared" si="0"/>
        <v>0</v>
      </c>
      <c r="AI14" s="28">
        <f t="shared" si="0"/>
        <v>300</v>
      </c>
    </row>
    <row r="15" spans="1:37" ht="13.5" thickBot="1" x14ac:dyDescent="0.25">
      <c r="A15" s="9" t="s">
        <v>90</v>
      </c>
      <c r="B15" s="27"/>
      <c r="C15" s="27"/>
      <c r="D15" s="28"/>
      <c r="E15" s="28"/>
      <c r="F15" s="28"/>
      <c r="G15" s="28"/>
      <c r="H15" s="28"/>
      <c r="I15" s="28"/>
      <c r="J15" s="28"/>
      <c r="K15" s="28">
        <v>0</v>
      </c>
      <c r="L15" s="28"/>
      <c r="M15" s="28"/>
      <c r="N15" s="28"/>
      <c r="O15" s="28"/>
      <c r="P15" s="27"/>
      <c r="Q15" s="27"/>
      <c r="R15" s="29"/>
      <c r="S15" s="29"/>
      <c r="T15" s="28"/>
      <c r="U15" s="28"/>
      <c r="V15" s="28"/>
      <c r="W15" s="28"/>
      <c r="X15" s="29">
        <v>20</v>
      </c>
      <c r="Y15" s="29">
        <v>30</v>
      </c>
      <c r="Z15" s="29">
        <v>25</v>
      </c>
      <c r="AA15" s="29">
        <v>65</v>
      </c>
      <c r="AB15" s="29">
        <v>15</v>
      </c>
      <c r="AC15" s="29">
        <v>20</v>
      </c>
      <c r="AD15" s="29"/>
      <c r="AE15" s="29"/>
      <c r="AF15" s="29"/>
      <c r="AG15" s="29"/>
      <c r="AH15" s="28">
        <f t="shared" si="0"/>
        <v>60</v>
      </c>
      <c r="AI15" s="28">
        <f t="shared" si="0"/>
        <v>115</v>
      </c>
    </row>
    <row r="16" spans="1:37" ht="13.5" thickBot="1" x14ac:dyDescent="0.25">
      <c r="A16" s="9" t="s">
        <v>91</v>
      </c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7"/>
      <c r="Q16" s="27"/>
      <c r="R16" s="29"/>
      <c r="S16" s="29"/>
      <c r="T16" s="28"/>
      <c r="U16" s="28"/>
      <c r="V16" s="28"/>
      <c r="W16" s="28"/>
      <c r="X16" s="29">
        <v>30</v>
      </c>
      <c r="Y16" s="29">
        <v>40</v>
      </c>
      <c r="Z16" s="29">
        <v>30</v>
      </c>
      <c r="AA16" s="29">
        <v>45</v>
      </c>
      <c r="AB16" s="29">
        <v>10</v>
      </c>
      <c r="AC16" s="29">
        <v>15</v>
      </c>
      <c r="AD16" s="29"/>
      <c r="AE16" s="29"/>
      <c r="AF16" s="29"/>
      <c r="AG16" s="29"/>
      <c r="AH16" s="28">
        <f t="shared" si="0"/>
        <v>70</v>
      </c>
      <c r="AI16" s="28">
        <f t="shared" si="0"/>
        <v>100</v>
      </c>
    </row>
    <row r="17" spans="1:35" ht="13.5" thickBot="1" x14ac:dyDescent="0.25">
      <c r="A17" s="9" t="s">
        <v>93</v>
      </c>
      <c r="B17" s="27">
        <v>1</v>
      </c>
      <c r="C17" s="27">
        <v>2</v>
      </c>
      <c r="D17" s="31"/>
      <c r="E17" s="28">
        <v>1</v>
      </c>
      <c r="F17" s="28"/>
      <c r="G17" s="28"/>
      <c r="H17" s="28">
        <v>1</v>
      </c>
      <c r="I17" s="28">
        <v>3</v>
      </c>
      <c r="J17" s="28"/>
      <c r="K17" s="28">
        <v>8</v>
      </c>
      <c r="L17" s="28"/>
      <c r="M17" s="28"/>
      <c r="N17" s="28"/>
      <c r="O17" s="28"/>
      <c r="P17" s="27"/>
      <c r="Q17" s="27"/>
      <c r="R17" s="29">
        <v>8</v>
      </c>
      <c r="S17" s="29">
        <v>8</v>
      </c>
      <c r="T17" s="28"/>
      <c r="U17" s="28"/>
      <c r="V17" s="28"/>
      <c r="W17" s="28"/>
      <c r="X17" s="29"/>
      <c r="Y17" s="29">
        <v>2</v>
      </c>
      <c r="Z17" s="29"/>
      <c r="AA17" s="29"/>
      <c r="AB17" s="29"/>
      <c r="AC17" s="29"/>
      <c r="AD17" s="29"/>
      <c r="AE17" s="29"/>
      <c r="AF17" s="29"/>
      <c r="AG17" s="29">
        <v>6</v>
      </c>
      <c r="AH17" s="28">
        <f t="shared" si="0"/>
        <v>10</v>
      </c>
      <c r="AI17" s="28">
        <f t="shared" si="0"/>
        <v>30</v>
      </c>
    </row>
    <row r="18" spans="1:35" ht="13.5" thickBot="1" x14ac:dyDescent="0.25">
      <c r="A18" s="9" t="s">
        <v>94</v>
      </c>
      <c r="B18" s="27"/>
      <c r="C18" s="27"/>
      <c r="D18" s="28"/>
      <c r="E18" s="28"/>
      <c r="F18" s="28"/>
      <c r="G18" s="28"/>
      <c r="H18" s="28"/>
      <c r="I18" s="28"/>
      <c r="J18" s="28"/>
      <c r="K18" s="28"/>
      <c r="L18" s="28">
        <v>15</v>
      </c>
      <c r="M18" s="28">
        <v>100</v>
      </c>
      <c r="N18" s="28"/>
      <c r="O18" s="28"/>
      <c r="P18" s="27"/>
      <c r="Q18" s="27"/>
      <c r="R18" s="29">
        <v>29</v>
      </c>
      <c r="S18" s="29">
        <v>33</v>
      </c>
      <c r="T18" s="28"/>
      <c r="U18" s="28"/>
      <c r="V18" s="28"/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8">
        <f t="shared" si="0"/>
        <v>44</v>
      </c>
      <c r="AI18" s="28">
        <f t="shared" si="0"/>
        <v>133</v>
      </c>
    </row>
    <row r="19" spans="1:35" ht="13.5" thickBot="1" x14ac:dyDescent="0.25">
      <c r="A19" s="9" t="s">
        <v>95</v>
      </c>
      <c r="B19" s="27">
        <v>2</v>
      </c>
      <c r="C19" s="27">
        <v>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7"/>
      <c r="Q19" s="27"/>
      <c r="R19" s="29">
        <v>1</v>
      </c>
      <c r="S19" s="29">
        <v>3</v>
      </c>
      <c r="T19" s="28"/>
      <c r="U19" s="28"/>
      <c r="V19" s="28"/>
      <c r="W19" s="28"/>
      <c r="X19" s="29"/>
      <c r="Y19" s="29"/>
      <c r="Z19" s="29"/>
      <c r="AA19" s="29"/>
      <c r="AB19" s="29">
        <v>5</v>
      </c>
      <c r="AC19" s="29">
        <v>5</v>
      </c>
      <c r="AD19" s="29"/>
      <c r="AE19" s="29"/>
      <c r="AF19" s="29"/>
      <c r="AG19" s="29"/>
      <c r="AH19" s="28">
        <f t="shared" si="0"/>
        <v>8</v>
      </c>
      <c r="AI19" s="28">
        <f t="shared" si="0"/>
        <v>9</v>
      </c>
    </row>
    <row r="20" spans="1:35" ht="13.5" thickBot="1" x14ac:dyDescent="0.25">
      <c r="A20" s="9" t="s">
        <v>96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7"/>
      <c r="Q20" s="27"/>
      <c r="R20" s="29"/>
      <c r="S20" s="29"/>
      <c r="T20" s="28"/>
      <c r="U20" s="28"/>
      <c r="V20" s="28"/>
      <c r="W20" s="28"/>
      <c r="X20" s="29">
        <v>250</v>
      </c>
      <c r="Y20" s="29">
        <v>250</v>
      </c>
      <c r="Z20" s="29">
        <v>400</v>
      </c>
      <c r="AA20" s="29">
        <v>500</v>
      </c>
      <c r="AB20" s="29">
        <v>20</v>
      </c>
      <c r="AC20" s="29">
        <v>25</v>
      </c>
      <c r="AD20" s="29"/>
      <c r="AE20" s="29"/>
      <c r="AF20" s="29"/>
      <c r="AG20" s="29"/>
      <c r="AH20" s="28">
        <f t="shared" si="0"/>
        <v>670</v>
      </c>
      <c r="AI20" s="28">
        <f t="shared" si="0"/>
        <v>775</v>
      </c>
    </row>
    <row r="21" spans="1:35" ht="13.5" thickBot="1" x14ac:dyDescent="0.25">
      <c r="A21" s="9" t="s">
        <v>100</v>
      </c>
      <c r="B21" s="27"/>
      <c r="C21" s="27"/>
      <c r="D21" s="28"/>
      <c r="E21" s="28"/>
      <c r="F21" s="28"/>
      <c r="G21" s="28"/>
      <c r="H21" s="28"/>
      <c r="I21" s="28"/>
      <c r="J21" s="28"/>
      <c r="K21" s="28">
        <v>82</v>
      </c>
      <c r="L21" s="28"/>
      <c r="M21" s="28">
        <v>2</v>
      </c>
      <c r="N21" s="28"/>
      <c r="O21" s="28"/>
      <c r="P21" s="27"/>
      <c r="Q21" s="27">
        <v>5</v>
      </c>
      <c r="R21" s="29">
        <v>1</v>
      </c>
      <c r="S21" s="29">
        <v>35</v>
      </c>
      <c r="T21" s="28"/>
      <c r="U21" s="28">
        <v>16</v>
      </c>
      <c r="V21" s="28"/>
      <c r="W21" s="28"/>
      <c r="X21" s="29"/>
      <c r="Y21" s="29">
        <v>9</v>
      </c>
      <c r="Z21" s="29"/>
      <c r="AA21" s="29"/>
      <c r="AB21" s="29"/>
      <c r="AC21" s="29"/>
      <c r="AD21" s="29"/>
      <c r="AE21" s="29"/>
      <c r="AF21" s="29"/>
      <c r="AG21" s="29"/>
      <c r="AH21" s="28">
        <f t="shared" si="0"/>
        <v>1</v>
      </c>
      <c r="AI21" s="28">
        <f t="shared" si="0"/>
        <v>149</v>
      </c>
    </row>
    <row r="22" spans="1:35" ht="13.5" thickBot="1" x14ac:dyDescent="0.25">
      <c r="A22" s="9" t="s">
        <v>97</v>
      </c>
      <c r="B22" s="27"/>
      <c r="C22" s="27">
        <v>8</v>
      </c>
      <c r="D22" s="28"/>
      <c r="E22" s="28"/>
      <c r="F22" s="28"/>
      <c r="G22" s="28"/>
      <c r="H22" s="28"/>
      <c r="I22" s="28"/>
      <c r="J22" s="28"/>
      <c r="K22" s="28"/>
      <c r="L22" s="28"/>
      <c r="M22" s="28">
        <v>3</v>
      </c>
      <c r="N22" s="28"/>
      <c r="O22" s="28"/>
      <c r="P22" s="27"/>
      <c r="Q22" s="27"/>
      <c r="R22" s="29"/>
      <c r="S22" s="29"/>
      <c r="T22" s="28"/>
      <c r="U22" s="28"/>
      <c r="V22" s="28"/>
      <c r="W22" s="28"/>
      <c r="X22" s="29">
        <v>30</v>
      </c>
      <c r="Y22" s="29">
        <v>140</v>
      </c>
      <c r="Z22" s="29">
        <v>30</v>
      </c>
      <c r="AA22" s="29">
        <v>200</v>
      </c>
      <c r="AB22" s="29"/>
      <c r="AC22" s="29"/>
      <c r="AD22" s="29"/>
      <c r="AE22" s="29"/>
      <c r="AF22" s="29"/>
      <c r="AG22" s="29"/>
      <c r="AH22" s="28">
        <f t="shared" si="0"/>
        <v>60</v>
      </c>
      <c r="AI22" s="28">
        <f t="shared" si="0"/>
        <v>351</v>
      </c>
    </row>
    <row r="23" spans="1:35" ht="13.5" thickBot="1" x14ac:dyDescent="0.25">
      <c r="A23" s="9" t="s">
        <v>11</v>
      </c>
      <c r="B23" s="27"/>
      <c r="C23" s="27"/>
      <c r="D23" s="28"/>
      <c r="E23" s="28"/>
      <c r="F23" s="28"/>
      <c r="G23" s="28"/>
      <c r="H23" s="28">
        <v>0</v>
      </c>
      <c r="I23" s="28">
        <v>0</v>
      </c>
      <c r="J23" s="28"/>
      <c r="K23" s="28"/>
      <c r="L23" s="28">
        <v>7</v>
      </c>
      <c r="M23" s="28">
        <v>16</v>
      </c>
      <c r="N23" s="28"/>
      <c r="O23" s="28"/>
      <c r="P23" s="27"/>
      <c r="Q23" s="27"/>
      <c r="R23" s="29"/>
      <c r="S23" s="29"/>
      <c r="T23" s="28"/>
      <c r="U23" s="28"/>
      <c r="V23" s="28"/>
      <c r="W23" s="28"/>
      <c r="X23" s="28"/>
      <c r="Y23" s="28"/>
      <c r="Z23" s="29"/>
      <c r="AA23" s="29"/>
      <c r="AB23" s="28"/>
      <c r="AC23" s="28"/>
      <c r="AD23" s="28">
        <v>15</v>
      </c>
      <c r="AE23" s="28">
        <v>47</v>
      </c>
      <c r="AF23" s="28"/>
      <c r="AG23" s="28"/>
      <c r="AH23" s="28">
        <f t="shared" si="0"/>
        <v>22</v>
      </c>
      <c r="AI23" s="28">
        <f t="shared" si="0"/>
        <v>63</v>
      </c>
    </row>
    <row r="24" spans="1:35" ht="13.5" thickBot="1" x14ac:dyDescent="0.25">
      <c r="A24" s="9" t="s">
        <v>84</v>
      </c>
      <c r="B24" s="27"/>
      <c r="C24" s="27">
        <v>30</v>
      </c>
      <c r="D24" s="28"/>
      <c r="E24" s="28"/>
      <c r="F24" s="28"/>
      <c r="G24" s="28"/>
      <c r="H24" s="28">
        <v>6</v>
      </c>
      <c r="I24" s="28">
        <v>0</v>
      </c>
      <c r="J24" s="28"/>
      <c r="K24" s="28"/>
      <c r="L24" s="28">
        <v>20</v>
      </c>
      <c r="M24" s="28">
        <v>100</v>
      </c>
      <c r="N24" s="28"/>
      <c r="O24" s="28">
        <v>21</v>
      </c>
      <c r="P24" s="27"/>
      <c r="Q24" s="27"/>
      <c r="R24" s="29">
        <v>21</v>
      </c>
      <c r="S24" s="29">
        <v>38</v>
      </c>
      <c r="T24" s="28"/>
      <c r="U24" s="28">
        <v>50</v>
      </c>
      <c r="V24" s="28"/>
      <c r="W24" s="28"/>
      <c r="X24" s="28"/>
      <c r="Y24" s="28"/>
      <c r="Z24" s="29">
        <v>40</v>
      </c>
      <c r="AA24" s="29">
        <v>60</v>
      </c>
      <c r="AB24" s="29">
        <v>30</v>
      </c>
      <c r="AC24" s="29">
        <v>70</v>
      </c>
      <c r="AD24" s="29">
        <v>5</v>
      </c>
      <c r="AE24" s="29">
        <v>25</v>
      </c>
      <c r="AF24" s="29"/>
      <c r="AG24" s="29">
        <v>10</v>
      </c>
      <c r="AH24" s="28">
        <f t="shared" si="0"/>
        <v>122</v>
      </c>
      <c r="AI24" s="28">
        <f t="shared" si="0"/>
        <v>404</v>
      </c>
    </row>
    <row r="25" spans="1:35" ht="13.5" thickBot="1" x14ac:dyDescent="0.25">
      <c r="A25" s="9" t="s">
        <v>13</v>
      </c>
      <c r="B25" s="27"/>
      <c r="C25" s="27">
        <v>57</v>
      </c>
      <c r="D25" s="28"/>
      <c r="E25" s="28">
        <v>23</v>
      </c>
      <c r="F25" s="28"/>
      <c r="G25" s="28">
        <v>7</v>
      </c>
      <c r="H25" s="28"/>
      <c r="I25" s="28">
        <v>35</v>
      </c>
      <c r="J25" s="28"/>
      <c r="K25" s="28">
        <v>43</v>
      </c>
      <c r="L25" s="28"/>
      <c r="M25" s="28">
        <v>21</v>
      </c>
      <c r="N25" s="28"/>
      <c r="O25" s="28">
        <v>12</v>
      </c>
      <c r="P25" s="27"/>
      <c r="Q25" s="27">
        <v>4</v>
      </c>
      <c r="R25" s="29"/>
      <c r="S25" s="29">
        <v>12</v>
      </c>
      <c r="T25" s="28"/>
      <c r="U25" s="28">
        <v>7</v>
      </c>
      <c r="V25" s="28"/>
      <c r="W25" s="28">
        <v>1</v>
      </c>
      <c r="X25" s="28"/>
      <c r="Y25" s="28">
        <v>5</v>
      </c>
      <c r="Z25" s="29"/>
      <c r="AA25" s="29">
        <v>10</v>
      </c>
      <c r="AB25" s="29"/>
      <c r="AC25" s="29">
        <v>5</v>
      </c>
      <c r="AD25" s="29"/>
      <c r="AE25" s="29"/>
      <c r="AF25" s="29"/>
      <c r="AG25" s="29"/>
      <c r="AH25" s="28">
        <f t="shared" si="0"/>
        <v>0</v>
      </c>
      <c r="AI25" s="28">
        <f t="shared" si="0"/>
        <v>242</v>
      </c>
    </row>
    <row r="26" spans="1:35" ht="13.5" thickBot="1" x14ac:dyDescent="0.25">
      <c r="A26" s="12" t="s">
        <v>68</v>
      </c>
      <c r="B26" s="27"/>
      <c r="C26" s="27"/>
      <c r="D26" s="28"/>
      <c r="E26" s="28"/>
      <c r="F26" s="28"/>
      <c r="G26" s="28"/>
      <c r="H26" s="28"/>
      <c r="I26" s="28">
        <v>2</v>
      </c>
      <c r="J26" s="28"/>
      <c r="K26" s="28"/>
      <c r="L26" s="28"/>
      <c r="M26" s="28">
        <v>23</v>
      </c>
      <c r="N26" s="28"/>
      <c r="O26" s="28"/>
      <c r="P26" s="27"/>
      <c r="Q26" s="27"/>
      <c r="R26" s="28"/>
      <c r="S26" s="28"/>
      <c r="T26" s="28"/>
      <c r="U26" s="28"/>
      <c r="V26" s="28"/>
      <c r="W26" s="28">
        <v>7</v>
      </c>
      <c r="X26" s="28"/>
      <c r="Y26" s="28"/>
      <c r="Z26" s="28"/>
      <c r="AA26" s="28"/>
      <c r="AB26" s="29"/>
      <c r="AC26" s="29"/>
      <c r="AD26" s="29">
        <v>5</v>
      </c>
      <c r="AE26" s="29">
        <v>12</v>
      </c>
      <c r="AF26" s="29"/>
      <c r="AG26" s="29"/>
      <c r="AH26" s="28">
        <f t="shared" si="0"/>
        <v>5</v>
      </c>
      <c r="AI26" s="28">
        <f t="shared" si="0"/>
        <v>44</v>
      </c>
    </row>
    <row r="27" spans="1:35" ht="13.5" thickBot="1" x14ac:dyDescent="0.25">
      <c r="A27" s="12" t="s">
        <v>85</v>
      </c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>
        <v>2</v>
      </c>
      <c r="N27" s="28"/>
      <c r="O27" s="28"/>
      <c r="P27" s="27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  <c r="AC27" s="29"/>
      <c r="AD27" s="29"/>
      <c r="AE27" s="29"/>
      <c r="AF27" s="29"/>
      <c r="AG27" s="29"/>
      <c r="AH27" s="28">
        <f t="shared" si="0"/>
        <v>0</v>
      </c>
      <c r="AI27" s="28">
        <f t="shared" si="0"/>
        <v>2</v>
      </c>
    </row>
    <row r="28" spans="1:35" ht="13.5" thickBot="1" x14ac:dyDescent="0.25">
      <c r="A28" s="9" t="s">
        <v>99</v>
      </c>
      <c r="B28" s="27"/>
      <c r="C28" s="27"/>
      <c r="D28" s="28"/>
      <c r="E28" s="28"/>
      <c r="F28" s="28"/>
      <c r="G28" s="28">
        <v>7</v>
      </c>
      <c r="H28" s="28"/>
      <c r="I28" s="28"/>
      <c r="J28" s="28"/>
      <c r="K28" s="28"/>
      <c r="L28" s="28"/>
      <c r="M28" s="28"/>
      <c r="N28" s="28"/>
      <c r="O28" s="28"/>
      <c r="P28" s="27"/>
      <c r="Q28" s="27"/>
      <c r="R28" s="29"/>
      <c r="S28" s="29">
        <v>3</v>
      </c>
      <c r="T28" s="28"/>
      <c r="U28" s="28"/>
      <c r="V28" s="28"/>
      <c r="W28" s="28"/>
      <c r="X28" s="28"/>
      <c r="Y28" s="28"/>
      <c r="Z28" s="29"/>
      <c r="AA28" s="29"/>
      <c r="AB28" s="29"/>
      <c r="AC28" s="29"/>
      <c r="AD28" s="29"/>
      <c r="AE28" s="29"/>
      <c r="AF28" s="29"/>
      <c r="AG28" s="29"/>
      <c r="AH28" s="28">
        <f t="shared" si="0"/>
        <v>0</v>
      </c>
      <c r="AI28" s="28">
        <f t="shared" si="0"/>
        <v>10</v>
      </c>
    </row>
    <row r="29" spans="1:35" ht="13.5" thickBot="1" x14ac:dyDescent="0.25">
      <c r="A29" s="9" t="s">
        <v>15</v>
      </c>
      <c r="B29" s="27"/>
      <c r="C29" s="27"/>
      <c r="D29" s="28"/>
      <c r="E29" s="28"/>
      <c r="F29" s="28"/>
      <c r="G29" s="28"/>
      <c r="H29" s="28">
        <v>5</v>
      </c>
      <c r="I29" s="28">
        <v>15</v>
      </c>
      <c r="J29" s="28"/>
      <c r="K29" s="28"/>
      <c r="L29" s="28"/>
      <c r="M29" s="28"/>
      <c r="N29" s="28"/>
      <c r="O29" s="28"/>
      <c r="P29" s="27"/>
      <c r="Q29" s="27"/>
      <c r="R29" s="29"/>
      <c r="S29" s="29"/>
      <c r="T29" s="28"/>
      <c r="U29" s="28"/>
      <c r="V29" s="28"/>
      <c r="W29" s="28"/>
      <c r="X29" s="28"/>
      <c r="Y29" s="28"/>
      <c r="Z29" s="29"/>
      <c r="AA29" s="29"/>
      <c r="AB29" s="29"/>
      <c r="AC29" s="29"/>
      <c r="AD29" s="29"/>
      <c r="AE29" s="29"/>
      <c r="AF29" s="29"/>
      <c r="AG29" s="29"/>
      <c r="AH29" s="28">
        <f t="shared" si="0"/>
        <v>5</v>
      </c>
      <c r="AI29" s="28">
        <f t="shared" si="0"/>
        <v>15</v>
      </c>
    </row>
    <row r="30" spans="1:35" ht="13.5" thickBot="1" x14ac:dyDescent="0.25">
      <c r="A30" s="9" t="s">
        <v>16</v>
      </c>
      <c r="B30" s="27"/>
      <c r="C30" s="27">
        <v>1</v>
      </c>
      <c r="D30" s="28"/>
      <c r="E30" s="28"/>
      <c r="F30" s="28"/>
      <c r="G30" s="28"/>
      <c r="H30" s="28">
        <v>1</v>
      </c>
      <c r="I30" s="28">
        <v>1</v>
      </c>
      <c r="J30" s="28"/>
      <c r="K30" s="28"/>
      <c r="L30" s="28">
        <v>2</v>
      </c>
      <c r="M30" s="28">
        <v>15</v>
      </c>
      <c r="N30" s="28"/>
      <c r="O30" s="28"/>
      <c r="P30" s="27"/>
      <c r="Q30" s="27"/>
      <c r="R30" s="29"/>
      <c r="S30" s="29"/>
      <c r="T30" s="28"/>
      <c r="U30" s="28">
        <v>1</v>
      </c>
      <c r="V30" s="28"/>
      <c r="W30" s="28"/>
      <c r="X30" s="28"/>
      <c r="Y30" s="28"/>
      <c r="Z30" s="29"/>
      <c r="AA30" s="29"/>
      <c r="AB30" s="28"/>
      <c r="AC30" s="28"/>
      <c r="AD30" s="28"/>
      <c r="AE30" s="28"/>
      <c r="AF30" s="28"/>
      <c r="AG30" s="28"/>
      <c r="AH30" s="28">
        <f t="shared" si="0"/>
        <v>3</v>
      </c>
      <c r="AI30" s="28">
        <f t="shared" si="0"/>
        <v>18</v>
      </c>
    </row>
    <row r="31" spans="1:35" ht="13.5" thickBot="1" x14ac:dyDescent="0.25">
      <c r="A31" s="9" t="s">
        <v>98</v>
      </c>
      <c r="B31" s="27"/>
      <c r="C31" s="27">
        <v>2</v>
      </c>
      <c r="D31" s="28"/>
      <c r="E31" s="28">
        <v>1</v>
      </c>
      <c r="F31" s="28"/>
      <c r="G31" s="28"/>
      <c r="H31" s="28">
        <v>40</v>
      </c>
      <c r="I31" s="28">
        <v>85</v>
      </c>
      <c r="J31" s="28"/>
      <c r="K31" s="28">
        <v>30</v>
      </c>
      <c r="L31" s="28">
        <v>12</v>
      </c>
      <c r="M31" s="28">
        <v>29</v>
      </c>
      <c r="N31" s="28">
        <v>27</v>
      </c>
      <c r="O31" s="28">
        <v>76</v>
      </c>
      <c r="P31" s="27">
        <v>21</v>
      </c>
      <c r="Q31" s="27">
        <v>29</v>
      </c>
      <c r="R31" s="29">
        <v>90</v>
      </c>
      <c r="S31" s="29">
        <v>110</v>
      </c>
      <c r="T31" s="28">
        <v>6</v>
      </c>
      <c r="U31" s="28">
        <v>2</v>
      </c>
      <c r="V31" s="28"/>
      <c r="W31" s="28"/>
      <c r="X31" s="28"/>
      <c r="Y31" s="28"/>
      <c r="Z31" s="29">
        <v>2</v>
      </c>
      <c r="AA31" s="29">
        <v>0</v>
      </c>
      <c r="AB31" s="29"/>
      <c r="AC31" s="29"/>
      <c r="AD31" s="29">
        <v>2</v>
      </c>
      <c r="AE31" s="29">
        <v>5</v>
      </c>
      <c r="AF31" s="29"/>
      <c r="AG31" s="29"/>
      <c r="AH31" s="28">
        <f t="shared" si="0"/>
        <v>200</v>
      </c>
      <c r="AI31" s="28">
        <f t="shared" si="0"/>
        <v>369</v>
      </c>
    </row>
    <row r="32" spans="1:35" ht="13.5" thickBot="1" x14ac:dyDescent="0.25">
      <c r="A32" s="9" t="s">
        <v>104</v>
      </c>
      <c r="B32" s="27"/>
      <c r="C32" s="27">
        <v>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7"/>
      <c r="Q32" s="27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29"/>
      <c r="AD32" s="29"/>
      <c r="AE32" s="29"/>
      <c r="AF32" s="29"/>
      <c r="AG32" s="29">
        <v>20</v>
      </c>
      <c r="AH32" s="28">
        <f t="shared" si="0"/>
        <v>0</v>
      </c>
      <c r="AI32" s="28">
        <f t="shared" si="0"/>
        <v>21</v>
      </c>
    </row>
    <row r="33" spans="1:35" ht="13.5" thickBot="1" x14ac:dyDescent="0.25">
      <c r="A33" s="9" t="s">
        <v>105</v>
      </c>
      <c r="B33" s="27"/>
      <c r="C33" s="27">
        <v>2</v>
      </c>
      <c r="D33" s="28"/>
      <c r="E33" s="28"/>
      <c r="F33" s="28"/>
      <c r="G33" s="28">
        <v>15</v>
      </c>
      <c r="H33" s="28">
        <v>9</v>
      </c>
      <c r="I33" s="28">
        <v>10</v>
      </c>
      <c r="J33" s="28"/>
      <c r="K33" s="28">
        <v>20</v>
      </c>
      <c r="L33" s="28">
        <v>5</v>
      </c>
      <c r="M33" s="28">
        <v>20</v>
      </c>
      <c r="N33" s="28"/>
      <c r="O33" s="28"/>
      <c r="P33" s="27"/>
      <c r="Q33" s="27"/>
      <c r="R33" s="29">
        <v>6</v>
      </c>
      <c r="S33" s="29">
        <v>1</v>
      </c>
      <c r="T33" s="28"/>
      <c r="U33" s="28"/>
      <c r="V33" s="28">
        <v>2</v>
      </c>
      <c r="W33" s="28"/>
      <c r="X33" s="28">
        <v>2</v>
      </c>
      <c r="Y33" s="28"/>
      <c r="Z33" s="29"/>
      <c r="AA33" s="29"/>
      <c r="AB33" s="29">
        <v>20</v>
      </c>
      <c r="AC33" s="29">
        <v>25</v>
      </c>
      <c r="AD33" s="29"/>
      <c r="AE33" s="29">
        <v>10</v>
      </c>
      <c r="AF33" s="29"/>
      <c r="AG33" s="29"/>
      <c r="AH33" s="28">
        <f t="shared" si="0"/>
        <v>44</v>
      </c>
      <c r="AI33" s="28">
        <f t="shared" si="0"/>
        <v>103</v>
      </c>
    </row>
    <row r="34" spans="1:35" x14ac:dyDescent="0.2">
      <c r="A34" t="s">
        <v>59</v>
      </c>
      <c r="B34" s="1"/>
      <c r="C34" s="13"/>
      <c r="D34" s="13"/>
      <c r="E34" s="1"/>
      <c r="M34" s="13"/>
      <c r="N34" s="13"/>
      <c r="Q34" s="13"/>
      <c r="S34" s="13"/>
      <c r="U34" s="13"/>
      <c r="V34" s="13"/>
      <c r="W34" s="13"/>
    </row>
  </sheetData>
  <mergeCells count="17"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Z5:AA5"/>
    <mergeCell ref="AB5:AC5"/>
    <mergeCell ref="AD5:AE5"/>
    <mergeCell ref="AF5:AG5"/>
    <mergeCell ref="AH5:AI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A31" sqref="A31"/>
    </sheetView>
  </sheetViews>
  <sheetFormatPr baseColWidth="10" defaultColWidth="9.140625" defaultRowHeight="12.75" x14ac:dyDescent="0.2"/>
  <cols>
    <col min="1" max="1" width="47.42578125" customWidth="1"/>
    <col min="2" max="2" width="6.140625" style="1" customWidth="1"/>
    <col min="3" max="3" width="5.42578125" style="1" customWidth="1"/>
    <col min="4" max="4" width="4.140625" customWidth="1"/>
    <col min="5" max="5" width="4.42578125" customWidth="1"/>
    <col min="6" max="6" width="5.5703125" customWidth="1"/>
    <col min="7" max="8" width="5.85546875" customWidth="1"/>
    <col min="9" max="9" width="6.140625" customWidth="1"/>
    <col min="10" max="10" width="6" customWidth="1"/>
    <col min="11" max="11" width="6.5703125" customWidth="1"/>
    <col min="12" max="12" width="5.42578125" customWidth="1"/>
    <col min="13" max="13" width="5" customWidth="1"/>
    <col min="14" max="14" width="6.28515625" customWidth="1"/>
    <col min="15" max="15" width="5.85546875" customWidth="1"/>
    <col min="16" max="16" width="6.140625" customWidth="1"/>
    <col min="17" max="17" width="5.85546875" customWidth="1"/>
    <col min="18" max="18" width="5.140625" customWidth="1"/>
    <col min="19" max="19" width="5" customWidth="1"/>
    <col min="20" max="20" width="5.28515625" customWidth="1"/>
    <col min="21" max="21" width="5.5703125" customWidth="1"/>
    <col min="22" max="22" width="6.85546875" customWidth="1"/>
    <col min="23" max="23" width="6.7109375" customWidth="1"/>
    <col min="24" max="24" width="5.85546875" customWidth="1"/>
    <col min="25" max="25" width="5.5703125" customWidth="1"/>
    <col min="26" max="26" width="6" customWidth="1"/>
    <col min="27" max="27" width="5.7109375" customWidth="1"/>
    <col min="28" max="28" width="6" customWidth="1"/>
    <col min="29" max="29" width="6.140625" customWidth="1"/>
  </cols>
  <sheetData>
    <row r="1" spans="1:31" s="2" customFormat="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31" s="2" customFormat="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1" s="2" customFormat="1" ht="15" x14ac:dyDescent="0.25">
      <c r="B3" s="3" t="s">
        <v>44</v>
      </c>
      <c r="C3" s="3"/>
      <c r="D3" s="3" t="s">
        <v>45</v>
      </c>
      <c r="E3" s="3"/>
      <c r="F3" s="3" t="s">
        <v>46</v>
      </c>
      <c r="G3" s="3"/>
      <c r="H3" s="3" t="s">
        <v>47</v>
      </c>
      <c r="I3" s="3"/>
      <c r="J3" s="3" t="s">
        <v>48</v>
      </c>
      <c r="K3" s="3"/>
      <c r="L3" s="3" t="s">
        <v>49</v>
      </c>
      <c r="M3" s="3"/>
      <c r="N3" s="3" t="s">
        <v>50</v>
      </c>
      <c r="O3" s="3"/>
      <c r="P3" s="3" t="s">
        <v>44</v>
      </c>
      <c r="R3" s="2" t="s">
        <v>51</v>
      </c>
      <c r="T3" s="2" t="s">
        <v>52</v>
      </c>
      <c r="V3" s="2" t="s">
        <v>53</v>
      </c>
      <c r="X3" s="2" t="s">
        <v>51</v>
      </c>
      <c r="Z3" s="2" t="s">
        <v>51</v>
      </c>
      <c r="AB3" s="2" t="s">
        <v>51</v>
      </c>
    </row>
    <row r="4" spans="1:31" s="2" customFormat="1" ht="15" x14ac:dyDescent="0.25"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R4" s="2" t="s">
        <v>31</v>
      </c>
      <c r="T4" s="2" t="s">
        <v>32</v>
      </c>
      <c r="V4" s="2" t="s">
        <v>33</v>
      </c>
      <c r="X4" s="2" t="s">
        <v>34</v>
      </c>
      <c r="Z4" s="2" t="s">
        <v>35</v>
      </c>
      <c r="AB4" s="2" t="s">
        <v>36</v>
      </c>
      <c r="AD4" s="2" t="s">
        <v>41</v>
      </c>
    </row>
    <row r="5" spans="1:31" ht="18" customHeight="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3">
        <v>12</v>
      </c>
      <c r="AC5" s="34"/>
      <c r="AD5" s="33"/>
      <c r="AE5" s="34"/>
    </row>
    <row r="6" spans="1:31" ht="18" customHeight="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ht="18" customHeight="1" x14ac:dyDescent="0.2">
      <c r="A7" s="9" t="s">
        <v>3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D29" si="0">B7+D7+F7+H7+J7+L7+N7+P7+R7+T7+V7+X7+Z7+AB7</f>
        <v>0</v>
      </c>
      <c r="AE7" s="7">
        <f t="shared" ref="AE7:AE29" si="1">C7+E7+G7+I7+K7+M7+O7+Q7+S7+U7+W7+Y7+AA7+AC7</f>
        <v>0</v>
      </c>
    </row>
    <row r="8" spans="1:31" ht="18" customHeight="1" x14ac:dyDescent="0.2">
      <c r="A8" s="9" t="s">
        <v>4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7">
        <f t="shared" si="1"/>
        <v>0</v>
      </c>
    </row>
    <row r="9" spans="1:31" ht="18" customHeight="1" x14ac:dyDescent="0.2">
      <c r="A9" s="9" t="s">
        <v>5</v>
      </c>
      <c r="B9" s="5"/>
      <c r="C9" s="4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5"/>
      <c r="Q9" s="4"/>
      <c r="R9" s="6"/>
      <c r="S9" s="7"/>
      <c r="T9" s="6"/>
      <c r="U9" s="7"/>
      <c r="V9" s="6"/>
      <c r="W9" s="7"/>
      <c r="X9" s="6"/>
      <c r="Y9" s="7"/>
      <c r="Z9" s="6"/>
      <c r="AA9" s="7"/>
      <c r="AB9" s="6"/>
      <c r="AC9" s="7"/>
      <c r="AD9" s="6">
        <f t="shared" si="0"/>
        <v>0</v>
      </c>
      <c r="AE9" s="7">
        <f t="shared" si="1"/>
        <v>0</v>
      </c>
    </row>
    <row r="10" spans="1:31" ht="18" customHeight="1" x14ac:dyDescent="0.2">
      <c r="A10" s="9" t="s">
        <v>6</v>
      </c>
      <c r="B10" s="5"/>
      <c r="C10" s="4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5"/>
      <c r="Q10" s="4"/>
      <c r="R10" s="6"/>
      <c r="S10" s="7"/>
      <c r="T10" s="6"/>
      <c r="U10" s="7"/>
      <c r="V10" s="6"/>
      <c r="W10" s="7"/>
      <c r="X10" s="6"/>
      <c r="Y10" s="7"/>
      <c r="Z10" s="6"/>
      <c r="AA10" s="7"/>
      <c r="AB10" s="6"/>
      <c r="AC10" s="7"/>
      <c r="AD10" s="6">
        <f t="shared" si="0"/>
        <v>0</v>
      </c>
      <c r="AE10" s="7">
        <f t="shared" si="1"/>
        <v>0</v>
      </c>
    </row>
    <row r="11" spans="1:31" ht="18" customHeight="1" x14ac:dyDescent="0.2">
      <c r="A11" s="9" t="s">
        <v>7</v>
      </c>
      <c r="B11" s="5"/>
      <c r="C11" s="4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5"/>
      <c r="Q11" s="4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7"/>
      <c r="AD11" s="6">
        <f t="shared" si="0"/>
        <v>0</v>
      </c>
      <c r="AE11" s="7">
        <f t="shared" si="1"/>
        <v>0</v>
      </c>
    </row>
    <row r="12" spans="1:31" ht="18" customHeight="1" x14ac:dyDescent="0.2">
      <c r="A12" s="9" t="s">
        <v>24</v>
      </c>
      <c r="B12" s="5"/>
      <c r="C12" s="4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5"/>
      <c r="Q12" s="4"/>
      <c r="R12" s="6"/>
      <c r="S12" s="7"/>
      <c r="T12" s="6"/>
      <c r="U12" s="7"/>
      <c r="V12" s="6"/>
      <c r="W12" s="7"/>
      <c r="X12" s="6"/>
      <c r="Y12" s="7"/>
      <c r="Z12" s="6"/>
      <c r="AA12" s="7"/>
      <c r="AB12" s="6"/>
      <c r="AC12" s="7"/>
      <c r="AD12" s="6">
        <f t="shared" si="0"/>
        <v>0</v>
      </c>
      <c r="AE12" s="7">
        <f t="shared" si="1"/>
        <v>0</v>
      </c>
    </row>
    <row r="13" spans="1:31" ht="18" customHeight="1" x14ac:dyDescent="0.2">
      <c r="A13" s="9" t="s">
        <v>8</v>
      </c>
      <c r="B13" s="5"/>
      <c r="C13" s="4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6"/>
      <c r="S13" s="7"/>
      <c r="T13" s="6"/>
      <c r="U13" s="7"/>
      <c r="V13" s="6"/>
      <c r="W13" s="7"/>
      <c r="X13" s="6"/>
      <c r="Y13" s="7"/>
      <c r="Z13" s="6"/>
      <c r="AA13" s="7"/>
      <c r="AB13" s="6"/>
      <c r="AC13" s="7"/>
      <c r="AD13" s="6">
        <f t="shared" si="0"/>
        <v>0</v>
      </c>
      <c r="AE13" s="7">
        <f t="shared" si="1"/>
        <v>0</v>
      </c>
    </row>
    <row r="14" spans="1:31" ht="18" customHeight="1" x14ac:dyDescent="0.2">
      <c r="A14" s="9" t="s">
        <v>9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/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7">
        <f t="shared" si="1"/>
        <v>0</v>
      </c>
    </row>
    <row r="15" spans="1:31" ht="18" customHeight="1" x14ac:dyDescent="0.2">
      <c r="A15" s="9" t="s">
        <v>19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6"/>
      <c r="S15" s="7"/>
      <c r="T15" s="6"/>
      <c r="U15" s="7"/>
      <c r="V15" s="6"/>
      <c r="W15" s="7"/>
      <c r="X15" s="6"/>
      <c r="Y15" s="7"/>
      <c r="Z15" s="6"/>
      <c r="AA15" s="7"/>
      <c r="AB15" s="6"/>
      <c r="AC15" s="7"/>
      <c r="AD15" s="6">
        <f t="shared" si="0"/>
        <v>0</v>
      </c>
      <c r="AE15" s="7">
        <f t="shared" si="1"/>
        <v>0</v>
      </c>
    </row>
    <row r="16" spans="1:31" ht="18" customHeight="1" x14ac:dyDescent="0.2">
      <c r="A16" s="9" t="s">
        <v>20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6"/>
      <c r="S16" s="7"/>
      <c r="T16" s="6"/>
      <c r="U16" s="7"/>
      <c r="V16" s="6"/>
      <c r="W16" s="7"/>
      <c r="X16" s="6"/>
      <c r="Y16" s="7"/>
      <c r="Z16" s="6"/>
      <c r="AA16" s="7"/>
      <c r="AB16" s="6"/>
      <c r="AC16" s="7"/>
      <c r="AD16" s="6">
        <f t="shared" si="0"/>
        <v>0</v>
      </c>
      <c r="AE16" s="7">
        <f t="shared" si="1"/>
        <v>0</v>
      </c>
    </row>
    <row r="17" spans="1:31" ht="18" customHeight="1" x14ac:dyDescent="0.2">
      <c r="A17" s="9" t="s">
        <v>21</v>
      </c>
      <c r="B17" s="5"/>
      <c r="C17" s="4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5"/>
      <c r="Q17" s="4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>
        <f t="shared" si="0"/>
        <v>0</v>
      </c>
      <c r="AE17" s="7">
        <f t="shared" si="1"/>
        <v>0</v>
      </c>
    </row>
    <row r="18" spans="1:31" ht="18" customHeight="1" x14ac:dyDescent="0.2">
      <c r="A18" s="9" t="s">
        <v>23</v>
      </c>
      <c r="B18" s="5"/>
      <c r="C18" s="4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5"/>
      <c r="Q18" s="4"/>
      <c r="R18" s="6"/>
      <c r="S18" s="7"/>
      <c r="T18" s="6"/>
      <c r="U18" s="7"/>
      <c r="V18" s="6"/>
      <c r="W18" s="7"/>
      <c r="X18" s="6"/>
      <c r="Y18" s="7"/>
      <c r="Z18" s="6"/>
      <c r="AA18" s="7"/>
      <c r="AB18" s="6"/>
      <c r="AC18" s="7"/>
      <c r="AD18" s="6">
        <f t="shared" si="0"/>
        <v>0</v>
      </c>
      <c r="AE18" s="7">
        <f t="shared" si="1"/>
        <v>0</v>
      </c>
    </row>
    <row r="19" spans="1:31" ht="18" customHeight="1" x14ac:dyDescent="0.2">
      <c r="A19" s="9" t="s">
        <v>22</v>
      </c>
      <c r="B19" s="5"/>
      <c r="C19" s="4"/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6"/>
      <c r="S19" s="7"/>
      <c r="T19" s="6"/>
      <c r="U19" s="7"/>
      <c r="V19" s="6"/>
      <c r="W19" s="7"/>
      <c r="X19" s="6"/>
      <c r="Y19" s="7"/>
      <c r="Z19" s="6"/>
      <c r="AA19" s="7"/>
      <c r="AB19" s="6"/>
      <c r="AC19" s="7"/>
      <c r="AD19" s="6">
        <f t="shared" si="0"/>
        <v>0</v>
      </c>
      <c r="AE19" s="7">
        <f t="shared" si="1"/>
        <v>0</v>
      </c>
    </row>
    <row r="20" spans="1:31" ht="18" customHeight="1" x14ac:dyDescent="0.2">
      <c r="A20" s="9" t="s">
        <v>10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>
        <f t="shared" si="0"/>
        <v>0</v>
      </c>
      <c r="AE20" s="7">
        <f t="shared" si="1"/>
        <v>0</v>
      </c>
    </row>
    <row r="21" spans="1:31" ht="18" customHeight="1" x14ac:dyDescent="0.2">
      <c r="A21" s="9" t="s">
        <v>11</v>
      </c>
      <c r="B21" s="5"/>
      <c r="C21" s="4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5"/>
      <c r="Q21" s="4"/>
      <c r="R21" s="6"/>
      <c r="S21" s="7"/>
      <c r="T21" s="6"/>
      <c r="U21" s="7"/>
      <c r="V21" s="6"/>
      <c r="W21" s="7"/>
      <c r="X21" s="6"/>
      <c r="Y21" s="7"/>
      <c r="Z21" s="6"/>
      <c r="AA21" s="7"/>
      <c r="AB21" s="6"/>
      <c r="AC21" s="7"/>
      <c r="AD21" s="6">
        <f t="shared" si="0"/>
        <v>0</v>
      </c>
      <c r="AE21" s="7">
        <f t="shared" si="1"/>
        <v>0</v>
      </c>
    </row>
    <row r="22" spans="1:31" ht="18" customHeight="1" x14ac:dyDescent="0.2">
      <c r="A22" s="9" t="s">
        <v>12</v>
      </c>
      <c r="B22" s="5"/>
      <c r="C22" s="4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5"/>
      <c r="Q22" s="4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  <c r="AC22" s="7"/>
      <c r="AD22" s="6">
        <f t="shared" si="0"/>
        <v>0</v>
      </c>
      <c r="AE22" s="7">
        <f t="shared" si="1"/>
        <v>0</v>
      </c>
    </row>
    <row r="23" spans="1:31" ht="18" customHeight="1" x14ac:dyDescent="0.2">
      <c r="A23" s="9" t="s">
        <v>13</v>
      </c>
      <c r="B23" s="5"/>
      <c r="C23" s="4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5"/>
      <c r="Q23" s="4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>
        <f t="shared" si="0"/>
        <v>0</v>
      </c>
      <c r="AE23" s="7">
        <f t="shared" si="1"/>
        <v>0</v>
      </c>
    </row>
    <row r="24" spans="1:31" ht="18" customHeight="1" x14ac:dyDescent="0.2">
      <c r="A24" s="9" t="s">
        <v>14</v>
      </c>
      <c r="B24" s="5"/>
      <c r="C24" s="4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5"/>
      <c r="Q24" s="4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  <c r="AC24" s="7"/>
      <c r="AD24" s="6">
        <f t="shared" si="0"/>
        <v>0</v>
      </c>
      <c r="AE24" s="7">
        <f t="shared" si="1"/>
        <v>0</v>
      </c>
    </row>
    <row r="25" spans="1:31" ht="18" customHeight="1" x14ac:dyDescent="0.2">
      <c r="A25" s="9" t="s">
        <v>15</v>
      </c>
      <c r="B25" s="5"/>
      <c r="C25" s="4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5"/>
      <c r="Q25" s="4"/>
      <c r="R25" s="6"/>
      <c r="S25" s="7"/>
      <c r="T25" s="6"/>
      <c r="U25" s="7"/>
      <c r="V25" s="6"/>
      <c r="W25" s="7"/>
      <c r="X25" s="6"/>
      <c r="Y25" s="7"/>
      <c r="Z25" s="6"/>
      <c r="AA25" s="7"/>
      <c r="AB25" s="6"/>
      <c r="AC25" s="7"/>
      <c r="AD25" s="6">
        <f t="shared" si="0"/>
        <v>0</v>
      </c>
      <c r="AE25" s="7">
        <f t="shared" si="1"/>
        <v>0</v>
      </c>
    </row>
    <row r="26" spans="1:31" ht="18" customHeight="1" x14ac:dyDescent="0.2">
      <c r="A26" s="9" t="s">
        <v>16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>
        <f t="shared" si="0"/>
        <v>0</v>
      </c>
      <c r="AE26" s="7">
        <f t="shared" si="1"/>
        <v>0</v>
      </c>
    </row>
    <row r="27" spans="1:31" ht="18" customHeight="1" x14ac:dyDescent="0.2">
      <c r="A27" s="9" t="s">
        <v>17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>
        <f t="shared" si="0"/>
        <v>0</v>
      </c>
      <c r="AE27" s="7">
        <f t="shared" si="1"/>
        <v>0</v>
      </c>
    </row>
    <row r="28" spans="1:31" ht="18" customHeight="1" x14ac:dyDescent="0.2">
      <c r="A28" s="9" t="s">
        <v>18</v>
      </c>
      <c r="B28" s="5"/>
      <c r="C28" s="4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5"/>
      <c r="Q28" s="4"/>
      <c r="R28" s="6"/>
      <c r="S28" s="7"/>
      <c r="T28" s="6"/>
      <c r="U28" s="7"/>
      <c r="V28" s="6"/>
      <c r="W28" s="7"/>
      <c r="X28" s="6"/>
      <c r="Y28" s="7"/>
      <c r="Z28" s="6"/>
      <c r="AA28" s="7"/>
      <c r="AB28" s="6"/>
      <c r="AC28" s="7"/>
      <c r="AD28" s="6">
        <f t="shared" si="0"/>
        <v>0</v>
      </c>
      <c r="AE28" s="7">
        <f t="shared" si="1"/>
        <v>0</v>
      </c>
    </row>
    <row r="29" spans="1:31" ht="18" customHeight="1" x14ac:dyDescent="0.2">
      <c r="A29" s="9" t="s">
        <v>25</v>
      </c>
      <c r="B29" s="5"/>
      <c r="C29" s="4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5"/>
      <c r="Q29" s="4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>
        <f t="shared" si="0"/>
        <v>0</v>
      </c>
      <c r="AE29" s="7">
        <f t="shared" si="1"/>
        <v>0</v>
      </c>
    </row>
    <row r="30" spans="1:31" ht="18" customHeight="1" x14ac:dyDescent="0.2">
      <c r="A30" s="12" t="s">
        <v>54</v>
      </c>
      <c r="B30" s="5"/>
      <c r="C30" s="4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5"/>
      <c r="Q30" s="4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</row>
    <row r="31" spans="1:31" ht="18" customHeight="1" x14ac:dyDescent="0.2">
      <c r="A31" s="10"/>
      <c r="B31" s="5"/>
      <c r="C31" s="4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5"/>
      <c r="Q31" s="4"/>
      <c r="R31" s="6"/>
      <c r="S31" s="7"/>
      <c r="T31" s="6"/>
      <c r="U31" s="7"/>
      <c r="V31" s="6"/>
      <c r="W31" s="7"/>
      <c r="X31" s="6"/>
      <c r="Y31" s="7"/>
      <c r="Z31" s="6"/>
      <c r="AA31" s="7"/>
      <c r="AB31" s="6"/>
      <c r="AC31" s="7"/>
      <c r="AD31" s="6">
        <f>B31+D31+F31+H31+J31+L31+N31+P31+R31+T31+V31+X31+Z31+AB31</f>
        <v>0</v>
      </c>
      <c r="AE31" s="7">
        <f>C31+E31+G31+I31+K31+M31+O31+Q31+S31+U31+W31+Y31+AA31+AC31</f>
        <v>0</v>
      </c>
    </row>
    <row r="32" spans="1:31" x14ac:dyDescent="0.2">
      <c r="A32" t="s">
        <v>59</v>
      </c>
    </row>
  </sheetData>
  <mergeCells count="16">
    <mergeCell ref="AD5:AE5"/>
    <mergeCell ref="R5:S5"/>
    <mergeCell ref="T5:U5"/>
    <mergeCell ref="V5:W5"/>
    <mergeCell ref="X5:Y5"/>
    <mergeCell ref="Z5:AA5"/>
    <mergeCell ref="AB5:AC5"/>
    <mergeCell ref="B1:P1"/>
    <mergeCell ref="B5:C5"/>
    <mergeCell ref="D5:E5"/>
    <mergeCell ref="F5:G5"/>
    <mergeCell ref="H5:I5"/>
    <mergeCell ref="J5:K5"/>
    <mergeCell ref="L5:M5"/>
    <mergeCell ref="N5:O5"/>
    <mergeCell ref="P5:Q5"/>
  </mergeCells>
  <pageMargins left="0.74803149606299213" right="0.62992125984251968" top="0.78740157480314965" bottom="0.67" header="0.51181102362204722" footer="0.51181102362204722"/>
  <pageSetup paperSize="9" orientation="landscape" r:id="rId1"/>
  <headerFooter alignWithMargins="0">
    <oddFooter>&amp;L&amp;8   Gruppe Orchideenschutz  -  Naturschutz- und Verschönerungsverein Rorbas, Freienstein-Teufen   &amp;R&amp;8&amp;F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zoomScaleNormal="100" workbookViewId="0">
      <selection activeCell="A36" sqref="A36"/>
    </sheetView>
  </sheetViews>
  <sheetFormatPr baseColWidth="10" defaultColWidth="5.42578125" defaultRowHeight="12.75" x14ac:dyDescent="0.2"/>
  <cols>
    <col min="1" max="1" width="45.140625" customWidth="1"/>
  </cols>
  <sheetData>
    <row r="1" spans="1:33" ht="30" x14ac:dyDescent="0.4">
      <c r="A1" s="14" t="s">
        <v>55</v>
      </c>
    </row>
    <row r="3" spans="1:33" x14ac:dyDescent="0.2">
      <c r="A3" s="8" t="s">
        <v>56</v>
      </c>
      <c r="B3" s="33">
        <v>2008</v>
      </c>
      <c r="C3" s="34"/>
      <c r="D3" s="33">
        <v>2009</v>
      </c>
      <c r="E3" s="34"/>
      <c r="F3" s="33">
        <v>2010</v>
      </c>
      <c r="G3" s="34"/>
      <c r="H3" s="33">
        <v>2011</v>
      </c>
      <c r="I3" s="34"/>
      <c r="J3" s="33">
        <v>2012</v>
      </c>
      <c r="K3" s="34"/>
      <c r="L3" s="33">
        <v>2013</v>
      </c>
      <c r="M3" s="34"/>
      <c r="N3" s="33">
        <v>2014</v>
      </c>
      <c r="O3" s="34"/>
      <c r="P3" s="33">
        <v>2015</v>
      </c>
      <c r="Q3" s="34"/>
      <c r="R3" s="33">
        <v>2016</v>
      </c>
      <c r="S3" s="34"/>
      <c r="T3" s="33">
        <v>2017</v>
      </c>
      <c r="U3" s="34"/>
      <c r="V3" s="33">
        <v>2018</v>
      </c>
      <c r="W3" s="34"/>
      <c r="X3" s="33">
        <v>2019</v>
      </c>
      <c r="Y3" s="34"/>
      <c r="Z3" s="33">
        <v>2020</v>
      </c>
      <c r="AA3" s="34"/>
      <c r="AB3" s="33">
        <v>2021</v>
      </c>
      <c r="AC3" s="38"/>
      <c r="AD3" s="33">
        <v>2022</v>
      </c>
      <c r="AE3" s="38"/>
      <c r="AF3" s="33">
        <v>2023</v>
      </c>
      <c r="AG3" s="34"/>
    </row>
    <row r="4" spans="1:33" x14ac:dyDescent="0.2">
      <c r="A4" s="9" t="s">
        <v>2</v>
      </c>
      <c r="B4" s="5" t="s">
        <v>0</v>
      </c>
      <c r="C4" s="4" t="s">
        <v>1</v>
      </c>
      <c r="D4" s="5" t="s">
        <v>0</v>
      </c>
      <c r="E4" s="4" t="s">
        <v>1</v>
      </c>
      <c r="F4" s="5" t="s">
        <v>0</v>
      </c>
      <c r="G4" s="4" t="s">
        <v>1</v>
      </c>
      <c r="H4" s="5" t="s">
        <v>0</v>
      </c>
      <c r="I4" s="4" t="s">
        <v>1</v>
      </c>
      <c r="J4" s="5" t="s">
        <v>0</v>
      </c>
      <c r="K4" s="4" t="s">
        <v>1</v>
      </c>
      <c r="L4" s="5" t="s">
        <v>0</v>
      </c>
      <c r="M4" s="4" t="s">
        <v>1</v>
      </c>
      <c r="N4" s="5" t="s">
        <v>0</v>
      </c>
      <c r="O4" s="4" t="s">
        <v>1</v>
      </c>
      <c r="P4" s="5" t="s">
        <v>0</v>
      </c>
      <c r="Q4" s="4" t="s">
        <v>1</v>
      </c>
      <c r="R4" s="5" t="s">
        <v>0</v>
      </c>
      <c r="S4" s="4" t="s">
        <v>1</v>
      </c>
      <c r="T4" s="5" t="s">
        <v>0</v>
      </c>
      <c r="U4" s="4" t="s">
        <v>1</v>
      </c>
      <c r="V4" s="5" t="s">
        <v>0</v>
      </c>
      <c r="W4" s="4" t="s">
        <v>1</v>
      </c>
      <c r="X4" s="5" t="s">
        <v>0</v>
      </c>
      <c r="Y4" s="4" t="s">
        <v>1</v>
      </c>
      <c r="Z4" s="5" t="s">
        <v>0</v>
      </c>
      <c r="AA4" s="4" t="s">
        <v>1</v>
      </c>
      <c r="AB4" s="5" t="s">
        <v>0</v>
      </c>
      <c r="AC4" s="4" t="s">
        <v>1</v>
      </c>
      <c r="AD4" s="5" t="s">
        <v>0</v>
      </c>
      <c r="AE4" s="4" t="s">
        <v>1</v>
      </c>
      <c r="AF4" s="5" t="s">
        <v>0</v>
      </c>
      <c r="AG4" s="4" t="s">
        <v>1</v>
      </c>
    </row>
    <row r="5" spans="1:33" x14ac:dyDescent="0.2">
      <c r="A5" s="12" t="s">
        <v>86</v>
      </c>
      <c r="B5" s="15">
        <v>0</v>
      </c>
      <c r="C5" s="4">
        <v>0</v>
      </c>
      <c r="D5" s="25">
        <v>0</v>
      </c>
      <c r="E5" s="25">
        <v>0</v>
      </c>
      <c r="F5" s="6">
        <v>0</v>
      </c>
      <c r="G5" s="7">
        <v>0</v>
      </c>
      <c r="H5" s="6">
        <v>0</v>
      </c>
      <c r="I5" s="7">
        <v>0</v>
      </c>
      <c r="J5" s="6">
        <v>0</v>
      </c>
      <c r="K5" s="7">
        <v>0</v>
      </c>
      <c r="L5" s="6">
        <v>0</v>
      </c>
      <c r="M5" s="7">
        <v>0</v>
      </c>
      <c r="N5" s="6">
        <f>'2014'!AD7</f>
        <v>0</v>
      </c>
      <c r="O5" s="6">
        <f>'2014'!AE7</f>
        <v>0</v>
      </c>
      <c r="P5" s="6">
        <f>'2015'!AD7</f>
        <v>0</v>
      </c>
      <c r="Q5" s="6">
        <f>'2015'!AE7</f>
        <v>1</v>
      </c>
      <c r="R5" s="6">
        <f>'2016'!AD7</f>
        <v>0</v>
      </c>
      <c r="S5" s="6">
        <f>'2016'!AE7</f>
        <v>1</v>
      </c>
      <c r="T5" s="6">
        <f>'2017'!AD7</f>
        <v>0</v>
      </c>
      <c r="U5" s="6">
        <f>'2017'!AE7</f>
        <v>0</v>
      </c>
      <c r="V5" s="6">
        <f>'2018'!AD7</f>
        <v>0</v>
      </c>
      <c r="W5" s="6">
        <f>'2018'!AE7</f>
        <v>0</v>
      </c>
      <c r="X5" s="6">
        <f>'2019'!AD7</f>
        <v>0</v>
      </c>
      <c r="Y5" s="6">
        <f>'2019'!AE7</f>
        <v>1</v>
      </c>
      <c r="Z5" s="6">
        <f>'2020'!AD7</f>
        <v>0</v>
      </c>
      <c r="AA5" s="6">
        <f>'2020'!AE7</f>
        <v>1</v>
      </c>
      <c r="AB5" s="6">
        <f>'2021'!AD7</f>
        <v>0</v>
      </c>
      <c r="AC5" s="6">
        <f>'2021'!AE7</f>
        <v>1</v>
      </c>
      <c r="AD5" s="6">
        <f>'2022'!AH7</f>
        <v>0</v>
      </c>
      <c r="AE5" s="6">
        <f>'2022'!AI7</f>
        <v>3</v>
      </c>
      <c r="AF5" s="6">
        <f>'2023'!AH7</f>
        <v>0</v>
      </c>
      <c r="AG5" s="6">
        <f>'2023'!AI7</f>
        <v>2</v>
      </c>
    </row>
    <row r="6" spans="1:33" x14ac:dyDescent="0.2">
      <c r="A6" s="9" t="s">
        <v>3</v>
      </c>
      <c r="B6" s="15">
        <f>'2008'!AF8</f>
        <v>0</v>
      </c>
      <c r="C6" s="4">
        <f>'2008'!AG8</f>
        <v>0</v>
      </c>
      <c r="D6" s="15">
        <f>'2009'!AF8</f>
        <v>0</v>
      </c>
      <c r="E6" s="4">
        <f>'2009'!AG8</f>
        <v>0</v>
      </c>
      <c r="F6" s="6">
        <f>'2010'!AF8</f>
        <v>0</v>
      </c>
      <c r="G6" s="7">
        <f>'2010'!AG8</f>
        <v>0</v>
      </c>
      <c r="H6" s="6">
        <f>'2011'!AF8</f>
        <v>0</v>
      </c>
      <c r="I6" s="7">
        <f>'2011'!AG8</f>
        <v>3</v>
      </c>
      <c r="J6" s="6">
        <f>'2012'!AF8</f>
        <v>0</v>
      </c>
      <c r="K6" s="7">
        <f>'2012'!AG8</f>
        <v>0</v>
      </c>
      <c r="L6" s="6">
        <f>'2013'!AF8</f>
        <v>0</v>
      </c>
      <c r="M6" s="7">
        <f>'2013'!AG8</f>
        <v>3</v>
      </c>
      <c r="N6" s="6">
        <f>'2014'!AD8</f>
        <v>0</v>
      </c>
      <c r="O6" s="6">
        <f>'2014'!AE8</f>
        <v>3</v>
      </c>
      <c r="P6" s="6">
        <f>'2015'!AD8</f>
        <v>0</v>
      </c>
      <c r="Q6" s="6">
        <f>'2015'!AE8</f>
        <v>2</v>
      </c>
      <c r="R6" s="6">
        <f>'2016'!AD8</f>
        <v>0</v>
      </c>
      <c r="S6" s="6">
        <f>'2016'!AE8</f>
        <v>3</v>
      </c>
      <c r="T6" s="6">
        <f>'2017'!AD8</f>
        <v>0</v>
      </c>
      <c r="U6" s="6">
        <f>'2017'!AE8</f>
        <v>2</v>
      </c>
      <c r="V6" s="6">
        <f>'2018'!AD8</f>
        <v>0</v>
      </c>
      <c r="W6" s="6">
        <f>'2018'!AE8</f>
        <v>2</v>
      </c>
      <c r="X6" s="6">
        <f>'2019'!AD8</f>
        <v>0</v>
      </c>
      <c r="Y6" s="6">
        <f>'2019'!AE8</f>
        <v>22</v>
      </c>
      <c r="Z6" s="6">
        <f>'2020'!AD8</f>
        <v>0</v>
      </c>
      <c r="AA6" s="6">
        <f>'2020'!AE8</f>
        <v>5</v>
      </c>
      <c r="AB6" s="6">
        <f>'2021'!AD8</f>
        <v>0</v>
      </c>
      <c r="AC6" s="6">
        <f>'2021'!AE8</f>
        <v>7</v>
      </c>
      <c r="AD6" s="6">
        <f>'2022'!AH8</f>
        <v>0</v>
      </c>
      <c r="AE6" s="6">
        <f>'2022'!AI8</f>
        <v>31</v>
      </c>
      <c r="AF6" s="6">
        <f>'2023'!AH8</f>
        <v>0</v>
      </c>
      <c r="AG6" s="6">
        <f>'2023'!AI8</f>
        <v>15</v>
      </c>
    </row>
    <row r="7" spans="1:33" x14ac:dyDescent="0.2">
      <c r="A7" s="9" t="s">
        <v>4</v>
      </c>
      <c r="B7" s="15">
        <f>'2008'!AF9</f>
        <v>36</v>
      </c>
      <c r="C7" s="4">
        <f>'2008'!AG9</f>
        <v>56</v>
      </c>
      <c r="D7" s="15">
        <f>'2009'!AF9</f>
        <v>66</v>
      </c>
      <c r="E7" s="4">
        <f>'2009'!AG9</f>
        <v>194</v>
      </c>
      <c r="F7" s="6">
        <f>'2010'!AF9</f>
        <v>67</v>
      </c>
      <c r="G7" s="7">
        <f>'2010'!AG9</f>
        <v>226</v>
      </c>
      <c r="H7" s="6">
        <f>'2011'!AF9</f>
        <v>45</v>
      </c>
      <c r="I7" s="7">
        <f>'2011'!AG9</f>
        <v>353</v>
      </c>
      <c r="J7" s="6">
        <f>'2012'!AF9</f>
        <v>67</v>
      </c>
      <c r="K7" s="7">
        <f>'2012'!AG9</f>
        <v>293</v>
      </c>
      <c r="L7" s="6">
        <f>'2013'!AF9</f>
        <v>66</v>
      </c>
      <c r="M7" s="7">
        <f>MAX(C7,E7,G7,I7,K7,O7,Q7,S7,U7,W7,Y7,AA7,AC7,AE7)</f>
        <v>490</v>
      </c>
      <c r="N7" s="6">
        <f>'2014'!AD9</f>
        <v>64</v>
      </c>
      <c r="O7" s="6">
        <f>'2014'!AE9</f>
        <v>490</v>
      </c>
      <c r="P7" s="6">
        <f>'2015'!AD9</f>
        <v>89</v>
      </c>
      <c r="Q7" s="6">
        <f>'2015'!AE9</f>
        <v>375</v>
      </c>
      <c r="R7" s="6">
        <f>'2016'!AD9</f>
        <v>140</v>
      </c>
      <c r="S7" s="6">
        <f>'2016'!AE9</f>
        <v>290</v>
      </c>
      <c r="T7" s="6">
        <f>'2017'!AD9</f>
        <v>43</v>
      </c>
      <c r="U7" s="6">
        <f>'2017'!AE9</f>
        <v>72</v>
      </c>
      <c r="V7" s="6">
        <f>'2018'!AD9</f>
        <v>42</v>
      </c>
      <c r="W7" s="6">
        <f>'2018'!AE9</f>
        <v>202</v>
      </c>
      <c r="X7" s="6">
        <f>'2019'!AD9</f>
        <v>35</v>
      </c>
      <c r="Y7" s="6">
        <f>'2019'!AE9</f>
        <v>248</v>
      </c>
      <c r="Z7" s="6">
        <f>'2020'!AD9</f>
        <v>49</v>
      </c>
      <c r="AA7" s="6">
        <f>'2020'!AE9</f>
        <v>235</v>
      </c>
      <c r="AB7" s="6">
        <f>'2021'!AD9</f>
        <v>39</v>
      </c>
      <c r="AC7" s="6">
        <f>'2021'!AE9</f>
        <v>166</v>
      </c>
      <c r="AD7" s="6">
        <f>'2022'!AH9</f>
        <v>20</v>
      </c>
      <c r="AE7" s="6">
        <f>'2022'!AI9</f>
        <v>203</v>
      </c>
      <c r="AF7" s="6">
        <f>'2023'!AH9</f>
        <v>22</v>
      </c>
      <c r="AG7" s="6">
        <f>'2023'!AI9</f>
        <v>152</v>
      </c>
    </row>
    <row r="8" spans="1:33" x14ac:dyDescent="0.2">
      <c r="A8" s="9" t="s">
        <v>5</v>
      </c>
      <c r="B8" s="15">
        <f>'2008'!AF10</f>
        <v>54</v>
      </c>
      <c r="C8" s="4">
        <f>'2008'!AG10</f>
        <v>58</v>
      </c>
      <c r="D8" s="15">
        <f>'2009'!AF10</f>
        <v>85</v>
      </c>
      <c r="E8" s="4">
        <f>'2009'!AG10</f>
        <v>122</v>
      </c>
      <c r="F8" s="6">
        <f>'2010'!AF10</f>
        <v>148</v>
      </c>
      <c r="G8" s="7">
        <f>'2010'!AG10</f>
        <v>183</v>
      </c>
      <c r="H8" s="6">
        <f>'2011'!AF10</f>
        <v>72</v>
      </c>
      <c r="I8" s="7">
        <f>'2011'!AG10</f>
        <v>244</v>
      </c>
      <c r="J8" s="6">
        <f>'2012'!AF10</f>
        <v>217</v>
      </c>
      <c r="K8" s="7">
        <f>'2012'!AG10</f>
        <v>278</v>
      </c>
      <c r="L8" s="6">
        <f>'2013'!AF10</f>
        <v>235</v>
      </c>
      <c r="M8" s="7">
        <f>'2013'!AG10</f>
        <v>196</v>
      </c>
      <c r="N8" s="6">
        <f>'2014'!AD10</f>
        <v>182</v>
      </c>
      <c r="O8" s="6">
        <f>'2014'!AE10</f>
        <v>189</v>
      </c>
      <c r="P8" s="6">
        <f>'2015'!AD10</f>
        <v>130</v>
      </c>
      <c r="Q8" s="6">
        <f>'2015'!AE10</f>
        <v>132</v>
      </c>
      <c r="R8" s="6">
        <f>'2016'!AD10</f>
        <v>170</v>
      </c>
      <c r="S8" s="6">
        <f>'2016'!AE10</f>
        <v>181</v>
      </c>
      <c r="T8" s="6">
        <f>'2017'!AD10</f>
        <v>175</v>
      </c>
      <c r="U8" s="6">
        <f>'2017'!AE10</f>
        <v>175</v>
      </c>
      <c r="V8" s="6">
        <f>'2018'!AD10</f>
        <v>66</v>
      </c>
      <c r="W8" s="6">
        <f>'2018'!AE10</f>
        <v>144</v>
      </c>
      <c r="X8" s="6">
        <f>'2019'!AD10</f>
        <v>40</v>
      </c>
      <c r="Y8" s="6">
        <f>'2019'!AE10</f>
        <v>195</v>
      </c>
      <c r="Z8" s="6">
        <f>'2020'!AD10</f>
        <v>58</v>
      </c>
      <c r="AA8" s="6">
        <f>'2020'!AE10</f>
        <v>258</v>
      </c>
      <c r="AB8" s="6">
        <f>'2021'!AD10</f>
        <v>42</v>
      </c>
      <c r="AC8" s="6">
        <f>'2021'!AE10</f>
        <v>175</v>
      </c>
      <c r="AD8" s="6">
        <f>'2022'!AH10</f>
        <v>44</v>
      </c>
      <c r="AE8" s="6">
        <f>'2022'!AI10</f>
        <v>189</v>
      </c>
      <c r="AF8" s="6">
        <f>'2023'!AH10</f>
        <v>41</v>
      </c>
      <c r="AG8" s="6">
        <f>'2023'!AI10</f>
        <v>185</v>
      </c>
    </row>
    <row r="9" spans="1:33" x14ac:dyDescent="0.2">
      <c r="A9" s="9" t="s">
        <v>6</v>
      </c>
      <c r="B9" s="15">
        <f>'2008'!AF11</f>
        <v>48</v>
      </c>
      <c r="C9" s="4">
        <f>'2008'!AG11</f>
        <v>24</v>
      </c>
      <c r="D9" s="15">
        <f>'2009'!AF11</f>
        <v>68</v>
      </c>
      <c r="E9" s="4">
        <f>'2009'!AG11</f>
        <v>84</v>
      </c>
      <c r="F9" s="6">
        <f>'2010'!AF11</f>
        <v>128</v>
      </c>
      <c r="G9" s="7">
        <f>'2010'!AG11</f>
        <v>85</v>
      </c>
      <c r="H9" s="6">
        <f>'2011'!AF11</f>
        <v>108</v>
      </c>
      <c r="I9" s="7">
        <f>'2011'!AG11</f>
        <v>180</v>
      </c>
      <c r="J9" s="6">
        <f>'2012'!AF11</f>
        <v>142</v>
      </c>
      <c r="K9" s="7">
        <f>'2012'!AG11</f>
        <v>155</v>
      </c>
      <c r="L9" s="6">
        <f>'2013'!AF11</f>
        <v>80</v>
      </c>
      <c r="M9" s="7">
        <f>'2013'!AG11</f>
        <v>70</v>
      </c>
      <c r="N9" s="6">
        <f>'2014'!AD11</f>
        <v>200</v>
      </c>
      <c r="O9" s="6">
        <f>'2014'!AE11</f>
        <v>160</v>
      </c>
      <c r="P9" s="6">
        <f>'2015'!AD11</f>
        <v>117</v>
      </c>
      <c r="Q9" s="6">
        <f>'2015'!AE11</f>
        <v>72</v>
      </c>
      <c r="R9" s="6">
        <f>'2016'!AD11</f>
        <v>148</v>
      </c>
      <c r="S9" s="6">
        <f>'2016'!AE11</f>
        <v>74</v>
      </c>
      <c r="T9" s="6">
        <f>'2017'!AD11</f>
        <v>112</v>
      </c>
      <c r="U9" s="6">
        <f>'2017'!AE11</f>
        <v>68</v>
      </c>
      <c r="V9" s="6">
        <f>'2018'!AD11</f>
        <v>110</v>
      </c>
      <c r="W9" s="6">
        <f>'2018'!AE11</f>
        <v>138</v>
      </c>
      <c r="X9" s="6">
        <f>'2019'!AD11</f>
        <v>198</v>
      </c>
      <c r="Y9" s="6">
        <f>'2019'!AE11</f>
        <v>181</v>
      </c>
      <c r="Z9" s="6">
        <f>'2020'!AD11</f>
        <v>73</v>
      </c>
      <c r="AA9" s="6">
        <f>'2020'!AE11</f>
        <v>204</v>
      </c>
      <c r="AB9" s="6">
        <f>'2021'!AD11</f>
        <v>53</v>
      </c>
      <c r="AC9" s="6">
        <f>'2021'!AE11</f>
        <v>399</v>
      </c>
      <c r="AD9" s="6">
        <f>'2022'!AH11</f>
        <v>72</v>
      </c>
      <c r="AE9" s="6">
        <f>'2022'!AI11</f>
        <v>437</v>
      </c>
      <c r="AF9" s="6">
        <f>'2023'!AH11</f>
        <v>114</v>
      </c>
      <c r="AG9" s="6">
        <f>'2023'!AI11</f>
        <v>368</v>
      </c>
    </row>
    <row r="10" spans="1:33" x14ac:dyDescent="0.2">
      <c r="A10" s="9" t="s">
        <v>7</v>
      </c>
      <c r="B10" s="15">
        <f>'2008'!AF12</f>
        <v>2</v>
      </c>
      <c r="C10" s="4">
        <f>'2008'!AG12</f>
        <v>86</v>
      </c>
      <c r="D10" s="15">
        <f>'2009'!AF12</f>
        <v>2</v>
      </c>
      <c r="E10" s="4">
        <f>'2009'!AG12</f>
        <v>86</v>
      </c>
      <c r="F10" s="6">
        <f>'2010'!AF12</f>
        <v>2</v>
      </c>
      <c r="G10" s="7">
        <f>'2010'!AG12</f>
        <v>86</v>
      </c>
      <c r="H10" s="6">
        <f>'2011'!AF12</f>
        <v>5</v>
      </c>
      <c r="I10" s="7">
        <f>'2011'!AG12</f>
        <v>25</v>
      </c>
      <c r="J10" s="6">
        <f>'2012'!AF12</f>
        <v>25</v>
      </c>
      <c r="K10" s="7">
        <f>'2012'!AG12</f>
        <v>35</v>
      </c>
      <c r="L10" s="6">
        <f>'2013'!AF12</f>
        <v>2</v>
      </c>
      <c r="M10" s="7">
        <f>'2013'!AG12</f>
        <v>23</v>
      </c>
      <c r="N10" s="6">
        <f>'2014'!AD12</f>
        <v>30</v>
      </c>
      <c r="O10" s="6">
        <f>'2014'!AE12</f>
        <v>42</v>
      </c>
      <c r="P10" s="6">
        <f>'2015'!AD12</f>
        <v>15</v>
      </c>
      <c r="Q10" s="6">
        <f>'2015'!AE12</f>
        <v>15</v>
      </c>
      <c r="R10" s="6">
        <f>'2016'!AD12</f>
        <v>15</v>
      </c>
      <c r="S10" s="6">
        <f>'2016'!AE12</f>
        <v>15</v>
      </c>
      <c r="T10" s="6">
        <f>'2017'!AD12</f>
        <v>13</v>
      </c>
      <c r="U10" s="6">
        <f>'2017'!AE12</f>
        <v>4</v>
      </c>
      <c r="V10" s="6">
        <f>'2018'!AD12</f>
        <v>28</v>
      </c>
      <c r="W10" s="6">
        <f>'2018'!AE12</f>
        <v>11</v>
      </c>
      <c r="X10" s="6">
        <f>'2019'!AD12</f>
        <v>23</v>
      </c>
      <c r="Y10" s="6">
        <f>'2019'!AE12</f>
        <v>28</v>
      </c>
      <c r="Z10" s="6">
        <f>'2020'!AD12</f>
        <v>20</v>
      </c>
      <c r="AA10" s="6">
        <f>'2020'!AE12</f>
        <v>14</v>
      </c>
      <c r="AB10" s="6">
        <f>'2021'!AD12</f>
        <v>18</v>
      </c>
      <c r="AC10" s="6">
        <f>'2021'!AE12</f>
        <v>7</v>
      </c>
      <c r="AD10" s="6">
        <f>'2022'!AH12</f>
        <v>0</v>
      </c>
      <c r="AE10" s="6">
        <f>'2022'!AI12</f>
        <v>13</v>
      </c>
      <c r="AF10" s="6">
        <f>'2023'!AH12</f>
        <v>0</v>
      </c>
      <c r="AG10" s="6">
        <f>'2023'!AI12</f>
        <v>8</v>
      </c>
    </row>
    <row r="11" spans="1:33" x14ac:dyDescent="0.2">
      <c r="A11" s="9" t="s">
        <v>92</v>
      </c>
      <c r="B11" s="15">
        <f>'2008'!AF13</f>
        <v>116</v>
      </c>
      <c r="C11" s="4">
        <f>'2008'!AG13</f>
        <v>137</v>
      </c>
      <c r="D11" s="15">
        <f>'2009'!AF13</f>
        <v>113</v>
      </c>
      <c r="E11" s="4">
        <f>'2009'!AG13</f>
        <v>138</v>
      </c>
      <c r="F11" s="6">
        <f>'2010'!AF13</f>
        <v>124</v>
      </c>
      <c r="G11" s="7">
        <f>'2010'!AG13</f>
        <v>135</v>
      </c>
      <c r="H11" s="6">
        <f>'2011'!AF13</f>
        <v>113</v>
      </c>
      <c r="I11" s="7">
        <f>'2011'!AG13</f>
        <v>137</v>
      </c>
      <c r="J11" s="6">
        <f>'2012'!AF13</f>
        <v>127</v>
      </c>
      <c r="K11" s="7">
        <f>'2012'!AG13</f>
        <v>191</v>
      </c>
      <c r="L11" s="6">
        <f>'2013'!AF13</f>
        <v>156</v>
      </c>
      <c r="M11" s="7">
        <f>'2013'!AG13</f>
        <v>248</v>
      </c>
      <c r="N11" s="6">
        <f>'2014'!AD13</f>
        <v>200</v>
      </c>
      <c r="O11" s="6">
        <f>'2014'!AE13</f>
        <v>313</v>
      </c>
      <c r="P11" s="6">
        <f>'2015'!AD13</f>
        <v>255</v>
      </c>
      <c r="Q11" s="6">
        <f>'2015'!AE13</f>
        <v>381</v>
      </c>
      <c r="R11" s="6">
        <f>'2016'!AD13</f>
        <v>266</v>
      </c>
      <c r="S11" s="6">
        <f>'2016'!AE13</f>
        <v>374</v>
      </c>
      <c r="T11" s="6">
        <f>'2017'!AD13</f>
        <v>265</v>
      </c>
      <c r="U11" s="6">
        <f>'2017'!AE13</f>
        <v>367</v>
      </c>
      <c r="V11" s="6">
        <f>'2018'!AD13</f>
        <v>272</v>
      </c>
      <c r="W11" s="6">
        <f>'2018'!AE13</f>
        <v>378</v>
      </c>
      <c r="X11" s="6">
        <f>'2019'!AD13</f>
        <v>265</v>
      </c>
      <c r="Y11" s="6">
        <f>'2019'!AE13</f>
        <v>420</v>
      </c>
      <c r="Z11" s="6">
        <f>'2020'!AD13</f>
        <v>285</v>
      </c>
      <c r="AA11" s="6">
        <f>'2020'!AE13</f>
        <v>440</v>
      </c>
      <c r="AB11" s="6">
        <f>'2021'!AD13</f>
        <v>265</v>
      </c>
      <c r="AC11" s="6">
        <f>'2021'!AE13</f>
        <v>401</v>
      </c>
      <c r="AD11" s="6">
        <f>'2022'!AH13</f>
        <v>265</v>
      </c>
      <c r="AE11" s="6">
        <f>'2022'!AI13</f>
        <v>425</v>
      </c>
      <c r="AF11" s="6">
        <f>'2023'!AH13</f>
        <v>245</v>
      </c>
      <c r="AG11" s="6">
        <f>'2023'!AI13</f>
        <v>360</v>
      </c>
    </row>
    <row r="12" spans="1:33" x14ac:dyDescent="0.2">
      <c r="A12" s="12" t="s">
        <v>63</v>
      </c>
      <c r="B12" s="15"/>
      <c r="C12" s="4"/>
      <c r="D12" s="15">
        <f>'2009'!AF14</f>
        <v>0</v>
      </c>
      <c r="E12" s="4">
        <f>'2009'!AG14</f>
        <v>0</v>
      </c>
      <c r="F12" s="6"/>
      <c r="G12" s="7"/>
      <c r="H12" s="6">
        <f>'2011'!AF14</f>
        <v>0</v>
      </c>
      <c r="I12" s="7"/>
      <c r="J12" s="6">
        <f>'2012'!AF14</f>
        <v>0</v>
      </c>
      <c r="K12" s="7">
        <f>'2012'!AG14</f>
        <v>0</v>
      </c>
      <c r="L12" s="6">
        <f>'2013'!AF14</f>
        <v>0</v>
      </c>
      <c r="M12" s="7">
        <f>'2013'!AG14</f>
        <v>3</v>
      </c>
      <c r="N12" s="6">
        <f>'2014'!AD14</f>
        <v>0</v>
      </c>
      <c r="O12" s="6">
        <f>'2014'!AE14</f>
        <v>2</v>
      </c>
      <c r="P12" s="6">
        <f>'2015'!AD14</f>
        <v>0</v>
      </c>
      <c r="Q12" s="6">
        <f>'2015'!AE14</f>
        <v>10</v>
      </c>
      <c r="R12" s="6">
        <f>'2016'!AD14</f>
        <v>0</v>
      </c>
      <c r="S12" s="6">
        <f>'2016'!AE14</f>
        <v>8</v>
      </c>
      <c r="T12" s="6">
        <f>'2017'!AD14</f>
        <v>0</v>
      </c>
      <c r="U12" s="6">
        <f>'2017'!AE14</f>
        <v>51</v>
      </c>
      <c r="V12" s="6">
        <f>'2018'!AD14</f>
        <v>0</v>
      </c>
      <c r="W12" s="6">
        <f>'2018'!AE14</f>
        <v>100</v>
      </c>
      <c r="X12" s="6">
        <f>'2019'!AD14</f>
        <v>0</v>
      </c>
      <c r="Y12" s="6">
        <f>'2019'!AE14</f>
        <v>120</v>
      </c>
      <c r="Z12" s="6">
        <f>'2020'!AD14</f>
        <v>0</v>
      </c>
      <c r="AA12" s="6">
        <f>'2020'!AE14</f>
        <v>200</v>
      </c>
      <c r="AB12" s="6">
        <f>'2021'!AD14</f>
        <v>15</v>
      </c>
      <c r="AC12" s="6">
        <f>'2021'!AE14</f>
        <v>180</v>
      </c>
      <c r="AD12" s="6">
        <f>'2022'!AH14</f>
        <v>0</v>
      </c>
      <c r="AE12" s="6">
        <f>'2022'!AI14</f>
        <v>200</v>
      </c>
      <c r="AF12" s="6">
        <f>'2023'!AH14</f>
        <v>0</v>
      </c>
      <c r="AG12" s="6">
        <f>'2023'!AI14</f>
        <v>300</v>
      </c>
    </row>
    <row r="13" spans="1:33" x14ac:dyDescent="0.2">
      <c r="A13" s="9" t="s">
        <v>90</v>
      </c>
      <c r="B13" s="15">
        <f>'2008'!AF15</f>
        <v>120</v>
      </c>
      <c r="C13" s="4">
        <f>'2008'!AG15</f>
        <v>150</v>
      </c>
      <c r="D13" s="15">
        <f>'2009'!AF15</f>
        <v>117</v>
      </c>
      <c r="E13" s="4">
        <f>'2009'!AG15</f>
        <v>148</v>
      </c>
      <c r="F13" s="6">
        <f>'2010'!AF15</f>
        <v>140</v>
      </c>
      <c r="G13" s="7">
        <f>'2010'!AG15</f>
        <v>168</v>
      </c>
      <c r="H13" s="6">
        <f>'2011'!AF15</f>
        <v>120</v>
      </c>
      <c r="I13" s="7">
        <f>'2011'!AG15</f>
        <v>150</v>
      </c>
      <c r="J13" s="6">
        <f>'2012'!AF15</f>
        <v>80</v>
      </c>
      <c r="K13" s="7">
        <f>'2012'!AG15</f>
        <v>146</v>
      </c>
      <c r="L13" s="6">
        <f>'2013'!AF15</f>
        <v>70</v>
      </c>
      <c r="M13" s="7">
        <f>'2013'!AG15</f>
        <v>130</v>
      </c>
      <c r="N13" s="6">
        <f>'2014'!AD15</f>
        <v>75</v>
      </c>
      <c r="O13" s="6">
        <f>'2014'!AE15</f>
        <v>141</v>
      </c>
      <c r="P13" s="6">
        <f>'2015'!AD15</f>
        <v>70</v>
      </c>
      <c r="Q13" s="6">
        <f>'2015'!AE15</f>
        <v>130</v>
      </c>
      <c r="R13" s="6">
        <f>'2016'!AD15</f>
        <v>70</v>
      </c>
      <c r="S13" s="6">
        <f>'2016'!AE15</f>
        <v>125</v>
      </c>
      <c r="T13" s="6">
        <f>'2017'!AD15</f>
        <v>70</v>
      </c>
      <c r="U13" s="6">
        <f>'2017'!AE15</f>
        <v>125</v>
      </c>
      <c r="V13" s="6">
        <f>'2018'!AD15</f>
        <v>70</v>
      </c>
      <c r="W13" s="6">
        <f>'2018'!AE15</f>
        <v>125</v>
      </c>
      <c r="X13" s="6">
        <f>'2019'!AD15</f>
        <v>70</v>
      </c>
      <c r="Y13" s="6">
        <f>'2019'!AE15</f>
        <v>125</v>
      </c>
      <c r="Z13" s="6">
        <f>'2020'!AD15</f>
        <v>70</v>
      </c>
      <c r="AA13" s="6">
        <f>'2020'!AE15</f>
        <v>125</v>
      </c>
      <c r="AB13" s="6">
        <f>'2021'!AD15</f>
        <v>65</v>
      </c>
      <c r="AC13" s="6">
        <f>'2021'!AE15</f>
        <v>132</v>
      </c>
      <c r="AD13" s="6">
        <f>'2022'!AH15</f>
        <v>70</v>
      </c>
      <c r="AE13" s="6">
        <f>'2022'!AI15</f>
        <v>139</v>
      </c>
      <c r="AF13" s="6">
        <f>'2023'!AH15</f>
        <v>60</v>
      </c>
      <c r="AG13" s="6">
        <f>'2023'!AI15</f>
        <v>115</v>
      </c>
    </row>
    <row r="14" spans="1:33" x14ac:dyDescent="0.2">
      <c r="A14" s="9" t="s">
        <v>91</v>
      </c>
      <c r="B14" s="15">
        <f>'2008'!AF16</f>
        <v>75</v>
      </c>
      <c r="C14" s="4">
        <f>'2008'!AG16</f>
        <v>85</v>
      </c>
      <c r="D14" s="15">
        <f>'2009'!AF16</f>
        <v>74</v>
      </c>
      <c r="E14" s="4">
        <f>'2009'!AG16</f>
        <v>86</v>
      </c>
      <c r="F14" s="6">
        <f>'2010'!AF16</f>
        <v>82</v>
      </c>
      <c r="G14" s="7">
        <f>'2010'!AG16</f>
        <v>96</v>
      </c>
      <c r="H14" s="6">
        <f>'2011'!AF16</f>
        <v>72</v>
      </c>
      <c r="I14" s="7">
        <f>'2011'!AG16</f>
        <v>88</v>
      </c>
      <c r="J14" s="6">
        <f>'2012'!AF16</f>
        <v>125</v>
      </c>
      <c r="K14" s="7">
        <f>'2012'!AG16</f>
        <v>72</v>
      </c>
      <c r="L14" s="6">
        <f>'2013'!AF16</f>
        <v>45</v>
      </c>
      <c r="M14" s="7">
        <f>'2013'!AG16</f>
        <v>60</v>
      </c>
      <c r="N14" s="6">
        <f>'2014'!AD16</f>
        <v>65</v>
      </c>
      <c r="O14" s="6">
        <f>'2014'!AE16</f>
        <v>106</v>
      </c>
      <c r="P14" s="6">
        <f>'2015'!AD16</f>
        <v>60</v>
      </c>
      <c r="Q14" s="6">
        <f>'2015'!AE16</f>
        <v>100</v>
      </c>
      <c r="R14" s="6">
        <f>'2016'!AD16</f>
        <v>65</v>
      </c>
      <c r="S14" s="6">
        <f>'2016'!AE16</f>
        <v>100</v>
      </c>
      <c r="T14" s="6">
        <f>'2017'!AD16</f>
        <v>65</v>
      </c>
      <c r="U14" s="6">
        <f>'2017'!AE16</f>
        <v>105</v>
      </c>
      <c r="V14" s="6">
        <f>'2018'!AD16</f>
        <v>65</v>
      </c>
      <c r="W14" s="6">
        <f>'2018'!AE16</f>
        <v>100</v>
      </c>
      <c r="X14" s="6">
        <f>'2019'!AD16</f>
        <v>65</v>
      </c>
      <c r="Y14" s="6">
        <f>'2019'!AE16</f>
        <v>105</v>
      </c>
      <c r="Z14" s="6">
        <f>'2020'!AD16</f>
        <v>65</v>
      </c>
      <c r="AA14" s="6">
        <f>'2020'!AE16</f>
        <v>100</v>
      </c>
      <c r="AB14" s="6">
        <f>'2021'!AD16</f>
        <v>55</v>
      </c>
      <c r="AC14" s="6">
        <f>'2021'!AE16</f>
        <v>85</v>
      </c>
      <c r="AD14" s="6">
        <f>'2022'!AH16</f>
        <v>65</v>
      </c>
      <c r="AE14" s="6">
        <f>'2022'!AI16</f>
        <v>105</v>
      </c>
      <c r="AF14" s="6">
        <f>'2023'!AH16</f>
        <v>70</v>
      </c>
      <c r="AG14" s="6">
        <f>'2023'!AI16</f>
        <v>100</v>
      </c>
    </row>
    <row r="15" spans="1:33" x14ac:dyDescent="0.2">
      <c r="A15" s="9" t="s">
        <v>93</v>
      </c>
      <c r="B15" s="15">
        <f>'2008'!AF17</f>
        <v>5</v>
      </c>
      <c r="C15" s="4">
        <f>'2008'!AG17</f>
        <v>9</v>
      </c>
      <c r="D15" s="15">
        <f>'2009'!AF17</f>
        <v>5</v>
      </c>
      <c r="E15" s="4">
        <f>'2009'!AG17</f>
        <v>15</v>
      </c>
      <c r="F15" s="6">
        <f>'2010'!AF17</f>
        <v>8</v>
      </c>
      <c r="G15" s="7">
        <f>'2010'!AG17</f>
        <v>14</v>
      </c>
      <c r="H15" s="6">
        <f>'2011'!AF17</f>
        <v>36</v>
      </c>
      <c r="I15" s="7">
        <f>'2011'!AG17</f>
        <v>33</v>
      </c>
      <c r="J15" s="6">
        <f>'2012'!AF17</f>
        <v>14</v>
      </c>
      <c r="K15" s="7">
        <f>'2012'!AG17</f>
        <v>44</v>
      </c>
      <c r="L15" s="6">
        <f>'2013'!AF17</f>
        <v>23</v>
      </c>
      <c r="M15" s="7">
        <f>'2013'!AG17</f>
        <v>18</v>
      </c>
      <c r="N15" s="6">
        <f>'2014'!AD17</f>
        <v>15</v>
      </c>
      <c r="O15" s="6">
        <f>'2014'!AE17</f>
        <v>31</v>
      </c>
      <c r="P15" s="6">
        <f>'2015'!AD17</f>
        <v>41</v>
      </c>
      <c r="Q15" s="6">
        <f>'2015'!AE17</f>
        <v>34</v>
      </c>
      <c r="R15" s="6">
        <f>'2016'!AD17</f>
        <v>57</v>
      </c>
      <c r="S15" s="6">
        <f>'2016'!AE17</f>
        <v>14</v>
      </c>
      <c r="T15" s="6">
        <f>'2017'!AD17</f>
        <v>44</v>
      </c>
      <c r="U15" s="6">
        <f>'2017'!AE17</f>
        <v>24</v>
      </c>
      <c r="V15" s="6">
        <f>'2018'!AD17</f>
        <v>47</v>
      </c>
      <c r="W15" s="6">
        <f>'2018'!AE17</f>
        <v>34</v>
      </c>
      <c r="X15" s="6">
        <f>'2019'!AD17</f>
        <v>48</v>
      </c>
      <c r="Y15" s="6">
        <f>'2019'!AE17</f>
        <v>25</v>
      </c>
      <c r="Z15" s="6">
        <f>'2020'!AD17</f>
        <v>26</v>
      </c>
      <c r="AA15" s="6">
        <f>'2020'!AE17</f>
        <v>32</v>
      </c>
      <c r="AB15" s="6">
        <f>'2021'!AD17</f>
        <v>28</v>
      </c>
      <c r="AC15" s="6">
        <f>'2021'!AE17</f>
        <v>40</v>
      </c>
      <c r="AD15" s="6">
        <f>'2022'!AH17</f>
        <v>18</v>
      </c>
      <c r="AE15" s="6">
        <f>'2022'!AI17</f>
        <v>35</v>
      </c>
      <c r="AF15" s="6">
        <f>'2023'!AH17</f>
        <v>10</v>
      </c>
      <c r="AG15" s="6">
        <f>'2023'!AI17</f>
        <v>30</v>
      </c>
    </row>
    <row r="16" spans="1:33" x14ac:dyDescent="0.2">
      <c r="A16" s="9" t="s">
        <v>94</v>
      </c>
      <c r="B16" s="15">
        <f>'2008'!AF18</f>
        <v>25</v>
      </c>
      <c r="C16" s="4">
        <f>'2008'!AG18</f>
        <v>15</v>
      </c>
      <c r="D16" s="15">
        <f>'2009'!AF18</f>
        <v>24</v>
      </c>
      <c r="E16" s="4">
        <f>'2009'!AG18</f>
        <v>16</v>
      </c>
      <c r="F16" s="6">
        <f>'2010'!AF18</f>
        <v>32</v>
      </c>
      <c r="G16" s="7">
        <f>'2010'!AG18</f>
        <v>22</v>
      </c>
      <c r="H16" s="6">
        <f>'2011'!AF18</f>
        <v>26</v>
      </c>
      <c r="I16" s="7">
        <f>'2011'!AG18</f>
        <v>17</v>
      </c>
      <c r="J16" s="6">
        <f>'2012'!AF18</f>
        <v>22</v>
      </c>
      <c r="K16" s="7">
        <f>'2012'!AG18</f>
        <v>42</v>
      </c>
      <c r="L16" s="6">
        <f>'2013'!AF18</f>
        <v>58</v>
      </c>
      <c r="M16" s="7">
        <f>'2013'!AG18</f>
        <v>28</v>
      </c>
      <c r="N16" s="6">
        <f>'2014'!AD18</f>
        <v>44</v>
      </c>
      <c r="O16" s="6">
        <f>'2014'!AE18</f>
        <v>33</v>
      </c>
      <c r="P16" s="6">
        <f>'2015'!AD18</f>
        <v>51</v>
      </c>
      <c r="Q16" s="6">
        <f>'2015'!AE18</f>
        <v>52</v>
      </c>
      <c r="R16" s="6">
        <f>'2016'!AD18</f>
        <v>37</v>
      </c>
      <c r="S16" s="6">
        <f>'2016'!AE18</f>
        <v>30</v>
      </c>
      <c r="T16" s="6">
        <f>'2017'!AD18</f>
        <v>22</v>
      </c>
      <c r="U16" s="6">
        <f>'2017'!AE18</f>
        <v>28</v>
      </c>
      <c r="V16" s="6">
        <f>'2018'!AD18</f>
        <v>16</v>
      </c>
      <c r="W16" s="6">
        <f>'2018'!AE18</f>
        <v>24</v>
      </c>
      <c r="X16" s="6">
        <f>'2019'!AD18</f>
        <v>11</v>
      </c>
      <c r="Y16" s="6">
        <f>'2019'!AE18</f>
        <v>33</v>
      </c>
      <c r="Z16" s="6">
        <f>'2020'!AD18</f>
        <v>34</v>
      </c>
      <c r="AA16" s="6">
        <f>'2020'!AE18</f>
        <v>66</v>
      </c>
      <c r="AB16" s="6">
        <f>'2021'!AD18</f>
        <v>57</v>
      </c>
      <c r="AC16" s="6">
        <f>'2021'!AE18</f>
        <v>80</v>
      </c>
      <c r="AD16" s="6">
        <f>'2022'!AH18</f>
        <v>30</v>
      </c>
      <c r="AE16" s="6">
        <f>'2022'!AI18</f>
        <v>115</v>
      </c>
      <c r="AF16" s="6">
        <f>'2023'!AH18</f>
        <v>44</v>
      </c>
      <c r="AG16" s="6">
        <f>'2023'!AI18</f>
        <v>133</v>
      </c>
    </row>
    <row r="17" spans="1:33" x14ac:dyDescent="0.2">
      <c r="A17" s="9" t="s">
        <v>95</v>
      </c>
      <c r="B17" s="15">
        <f>'2008'!AF19</f>
        <v>0</v>
      </c>
      <c r="C17" s="4">
        <f>'2008'!AG19</f>
        <v>1</v>
      </c>
      <c r="D17" s="15">
        <f>'2009'!AF19</f>
        <v>15</v>
      </c>
      <c r="E17" s="4">
        <f>'2009'!AG19</f>
        <v>10</v>
      </c>
      <c r="F17" s="6">
        <f>'2010'!AF19</f>
        <v>25</v>
      </c>
      <c r="G17" s="7">
        <f>'2010'!AG19</f>
        <v>38</v>
      </c>
      <c r="H17" s="6">
        <f>'2011'!AF19</f>
        <v>5</v>
      </c>
      <c r="I17" s="7">
        <f>'2011'!AG19</f>
        <v>22</v>
      </c>
      <c r="J17" s="6">
        <f>'2012'!AF19</f>
        <v>17</v>
      </c>
      <c r="K17" s="7">
        <f>'2012'!AG19</f>
        <v>25</v>
      </c>
      <c r="L17" s="6">
        <f>'2013'!AF19</f>
        <v>14</v>
      </c>
      <c r="M17" s="7">
        <f>'2013'!AG19</f>
        <v>13</v>
      </c>
      <c r="N17" s="6">
        <f>'2014'!AD19</f>
        <v>14</v>
      </c>
      <c r="O17" s="6">
        <f>'2014'!AE19</f>
        <v>23</v>
      </c>
      <c r="P17" s="6">
        <f>'2015'!AD19</f>
        <v>12</v>
      </c>
      <c r="Q17" s="6">
        <f>'2015'!AE19</f>
        <v>16</v>
      </c>
      <c r="R17" s="6">
        <f>'2016'!AD19</f>
        <v>11</v>
      </c>
      <c r="S17" s="6">
        <f>'2016'!AE19</f>
        <v>6</v>
      </c>
      <c r="T17" s="6">
        <f>'2017'!AD19</f>
        <v>7</v>
      </c>
      <c r="U17" s="6">
        <f>'2017'!AE19</f>
        <v>9</v>
      </c>
      <c r="V17" s="6">
        <f>'2018'!AD19</f>
        <v>6</v>
      </c>
      <c r="W17" s="6">
        <f>'2018'!AE19</f>
        <v>6</v>
      </c>
      <c r="X17" s="6">
        <f>'2019'!AD19</f>
        <v>7</v>
      </c>
      <c r="Y17" s="6">
        <f>'2019'!AE19</f>
        <v>9</v>
      </c>
      <c r="Z17" s="6">
        <f>'2020'!AD19</f>
        <v>6</v>
      </c>
      <c r="AA17" s="6">
        <f>'2020'!AE19</f>
        <v>8</v>
      </c>
      <c r="AB17" s="6">
        <f>'2021'!AD19</f>
        <v>19</v>
      </c>
      <c r="AC17" s="6">
        <f>'2021'!AE19</f>
        <v>32</v>
      </c>
      <c r="AD17" s="6">
        <f>'2022'!AH19</f>
        <v>10</v>
      </c>
      <c r="AE17" s="6">
        <f>'2022'!AI19</f>
        <v>14</v>
      </c>
      <c r="AF17" s="6">
        <f>'2023'!AH19</f>
        <v>8</v>
      </c>
      <c r="AG17" s="6">
        <f>'2023'!AI19</f>
        <v>9</v>
      </c>
    </row>
    <row r="18" spans="1:33" ht="11.45" customHeight="1" x14ac:dyDescent="0.2">
      <c r="A18" s="9" t="s">
        <v>96</v>
      </c>
      <c r="B18" s="15">
        <f>'2008'!AF20</f>
        <v>310</v>
      </c>
      <c r="C18" s="4">
        <f>'2008'!AG20</f>
        <v>413</v>
      </c>
      <c r="D18" s="15">
        <f>'2009'!AF20</f>
        <v>305</v>
      </c>
      <c r="E18" s="4">
        <f>'2009'!AG20</f>
        <v>415</v>
      </c>
      <c r="F18" s="6">
        <f>'2010'!AF20</f>
        <v>320</v>
      </c>
      <c r="G18" s="7">
        <f>'2010'!AG20</f>
        <v>420</v>
      </c>
      <c r="H18" s="6">
        <f>'2011'!AF20</f>
        <v>305</v>
      </c>
      <c r="I18" s="7">
        <f>'2011'!AG20</f>
        <v>410</v>
      </c>
      <c r="J18" s="6">
        <f>'2012'!AF20</f>
        <v>455</v>
      </c>
      <c r="K18" s="7">
        <f>'2012'!AG20</f>
        <v>460</v>
      </c>
      <c r="L18" s="6">
        <f>'2013'!AF20</f>
        <v>455</v>
      </c>
      <c r="M18" s="7">
        <f>'2013'!AG20</f>
        <v>462</v>
      </c>
      <c r="N18" s="6">
        <f>'2014'!AD20</f>
        <v>515</v>
      </c>
      <c r="O18" s="6">
        <f>'2014'!AE20</f>
        <v>614</v>
      </c>
      <c r="P18" s="6">
        <f>'2015'!AD20</f>
        <v>520</v>
      </c>
      <c r="Q18" s="6">
        <f>'2015'!AE20</f>
        <v>620</v>
      </c>
      <c r="R18" s="6">
        <f>'2016'!AD20</f>
        <v>570</v>
      </c>
      <c r="S18" s="6">
        <f>'2016'!AE20</f>
        <v>620</v>
      </c>
      <c r="T18" s="6">
        <f>'2017'!AD20</f>
        <v>565</v>
      </c>
      <c r="U18" s="6">
        <f>'2017'!AE20</f>
        <v>616</v>
      </c>
      <c r="V18" s="6">
        <f>'2018'!AD20</f>
        <v>565</v>
      </c>
      <c r="W18" s="6">
        <f>'2018'!AE20</f>
        <v>620</v>
      </c>
      <c r="X18" s="6">
        <f>'2019'!AD20</f>
        <v>620</v>
      </c>
      <c r="Y18" s="6">
        <f>'2019'!AE20</f>
        <v>625</v>
      </c>
      <c r="Z18" s="6">
        <f>'2020'!AD20</f>
        <v>615</v>
      </c>
      <c r="AA18" s="6">
        <f>'2020'!AE20</f>
        <v>630</v>
      </c>
      <c r="AB18" s="6">
        <f>'2021'!AD20</f>
        <v>620</v>
      </c>
      <c r="AC18" s="6">
        <f>'2021'!AE20</f>
        <v>720</v>
      </c>
      <c r="AD18" s="6">
        <f>'2022'!AH20</f>
        <v>665</v>
      </c>
      <c r="AE18" s="6">
        <f>'2022'!AI20</f>
        <v>770</v>
      </c>
      <c r="AF18" s="6">
        <f>'2023'!AH20</f>
        <v>670</v>
      </c>
      <c r="AG18" s="6">
        <f>'2023'!AI20</f>
        <v>775</v>
      </c>
    </row>
    <row r="19" spans="1:33" x14ac:dyDescent="0.2">
      <c r="A19" s="9" t="s">
        <v>100</v>
      </c>
      <c r="B19" s="15">
        <f>'2008'!AF21</f>
        <v>15</v>
      </c>
      <c r="C19" s="4">
        <f>'2008'!AG21</f>
        <v>32</v>
      </c>
      <c r="D19" s="15">
        <f>'2009'!AF21</f>
        <v>19</v>
      </c>
      <c r="E19" s="4">
        <f>'2009'!AG21</f>
        <v>45</v>
      </c>
      <c r="F19" s="6">
        <f>'2010'!AF21</f>
        <v>16</v>
      </c>
      <c r="G19" s="7">
        <f>'2010'!AG21</f>
        <v>102</v>
      </c>
      <c r="H19" s="6">
        <f>'2011'!AF21</f>
        <v>7</v>
      </c>
      <c r="I19" s="7">
        <f>'2011'!AG21</f>
        <v>165</v>
      </c>
      <c r="J19" s="6">
        <f>'2012'!AF21</f>
        <v>31</v>
      </c>
      <c r="K19" s="7">
        <f>'2012'!AG21</f>
        <v>134</v>
      </c>
      <c r="L19" s="6">
        <f>'2013'!AF21</f>
        <v>88</v>
      </c>
      <c r="M19" s="7">
        <f>'2013'!AG21</f>
        <v>86</v>
      </c>
      <c r="N19" s="6">
        <f>'2014'!AD21</f>
        <v>56</v>
      </c>
      <c r="O19" s="6">
        <f>'2014'!AE21</f>
        <v>109</v>
      </c>
      <c r="P19" s="6">
        <f>'2015'!AD21</f>
        <v>46</v>
      </c>
      <c r="Q19" s="6">
        <f>'2015'!AE21</f>
        <v>83</v>
      </c>
      <c r="R19" s="6">
        <f>'2016'!AD21</f>
        <v>1</v>
      </c>
      <c r="S19" s="6">
        <f>'2016'!AE21</f>
        <v>45</v>
      </c>
      <c r="T19" s="6">
        <f>'2017'!AD21</f>
        <v>1</v>
      </c>
      <c r="U19" s="6">
        <f>'2017'!AE21</f>
        <v>66</v>
      </c>
      <c r="V19" s="6">
        <f>'2018'!AD21</f>
        <v>8</v>
      </c>
      <c r="W19" s="6">
        <f>'2018'!AE21</f>
        <v>53</v>
      </c>
      <c r="X19" s="6">
        <f>'2019'!AD21</f>
        <v>20</v>
      </c>
      <c r="Y19" s="6">
        <f>'2019'!AE21</f>
        <v>172</v>
      </c>
      <c r="Z19" s="6">
        <f>'2020'!AD21</f>
        <v>6</v>
      </c>
      <c r="AA19" s="6">
        <f>'2020'!AE21</f>
        <v>183</v>
      </c>
      <c r="AB19" s="6">
        <f>'2021'!AD21</f>
        <v>10</v>
      </c>
      <c r="AC19" s="6">
        <f>'2021'!AE21</f>
        <v>188</v>
      </c>
      <c r="AD19" s="6">
        <f>'2022'!AH21</f>
        <v>2</v>
      </c>
      <c r="AE19" s="6">
        <f>'2022'!AI21</f>
        <v>165</v>
      </c>
      <c r="AF19" s="6">
        <f>'2023'!AH21</f>
        <v>1</v>
      </c>
      <c r="AG19" s="6">
        <f>'2023'!AI21</f>
        <v>149</v>
      </c>
    </row>
    <row r="20" spans="1:33" x14ac:dyDescent="0.2">
      <c r="A20" s="9" t="s">
        <v>97</v>
      </c>
      <c r="B20" s="15">
        <f>'2008'!AF22</f>
        <v>60</v>
      </c>
      <c r="C20" s="4">
        <f>'2008'!AG22</f>
        <v>96</v>
      </c>
      <c r="D20" s="15">
        <f>'2009'!AF22</f>
        <v>60</v>
      </c>
      <c r="E20" s="4">
        <f>'2009'!AG22</f>
        <v>98</v>
      </c>
      <c r="F20" s="6">
        <f>'2010'!AF22</f>
        <v>60</v>
      </c>
      <c r="G20" s="7">
        <f>'2010'!AG22</f>
        <v>125</v>
      </c>
      <c r="H20" s="6">
        <f>'2011'!AF22</f>
        <v>45</v>
      </c>
      <c r="I20" s="7">
        <f>'2011'!AG22</f>
        <v>112</v>
      </c>
      <c r="J20" s="6">
        <f>'2012'!AF22</f>
        <v>30</v>
      </c>
      <c r="K20" s="7">
        <f>'2012'!AG22</f>
        <v>101</v>
      </c>
      <c r="L20" s="6">
        <f>'2013'!AF22</f>
        <v>30</v>
      </c>
      <c r="M20" s="7">
        <f>'2013'!AG22</f>
        <v>102</v>
      </c>
      <c r="N20" s="6">
        <f>'2014'!AD22</f>
        <v>40</v>
      </c>
      <c r="O20" s="6">
        <f>'2014'!AE22</f>
        <v>167</v>
      </c>
      <c r="P20" s="6">
        <f>'2015'!AD22</f>
        <v>50</v>
      </c>
      <c r="Q20" s="6">
        <f>'2015'!AE22</f>
        <v>167</v>
      </c>
      <c r="R20" s="6">
        <f>'2016'!AD22</f>
        <v>40</v>
      </c>
      <c r="S20" s="6">
        <f>'2016'!AE22</f>
        <v>178</v>
      </c>
      <c r="T20" s="6">
        <f>'2017'!AD22</f>
        <v>50</v>
      </c>
      <c r="U20" s="6">
        <f>'2017'!AE22</f>
        <v>236</v>
      </c>
      <c r="V20" s="6">
        <f>'2018'!AD22</f>
        <v>50</v>
      </c>
      <c r="W20" s="6">
        <f>'2018'!AE22</f>
        <v>279</v>
      </c>
      <c r="X20" s="6">
        <f>'2019'!AD22</f>
        <v>50</v>
      </c>
      <c r="Y20" s="6">
        <f>'2019'!AE22</f>
        <v>275</v>
      </c>
      <c r="Z20" s="6">
        <f>'2020'!AD22</f>
        <v>50</v>
      </c>
      <c r="AA20" s="6">
        <f>'2020'!AE22</f>
        <v>296</v>
      </c>
      <c r="AB20" s="6">
        <f>'2021'!AD22</f>
        <v>50</v>
      </c>
      <c r="AC20" s="6">
        <f>'2021'!AE22</f>
        <v>349</v>
      </c>
      <c r="AD20" s="6">
        <f>'2022'!AH22</f>
        <v>50</v>
      </c>
      <c r="AE20" s="6">
        <f>'2022'!AI22</f>
        <v>348</v>
      </c>
      <c r="AF20" s="6">
        <f>'2023'!AH22</f>
        <v>60</v>
      </c>
      <c r="AG20" s="6">
        <f>'2023'!AI22</f>
        <v>351</v>
      </c>
    </row>
    <row r="21" spans="1:33" x14ac:dyDescent="0.2">
      <c r="A21" s="9" t="s">
        <v>11</v>
      </c>
      <c r="B21" s="15">
        <f>'2008'!AF23</f>
        <v>1</v>
      </c>
      <c r="C21" s="4">
        <f>'2008'!AG23</f>
        <v>1</v>
      </c>
      <c r="D21" s="15">
        <f>'2009'!AF23</f>
        <v>0</v>
      </c>
      <c r="E21" s="4">
        <f>'2009'!AG23</f>
        <v>2</v>
      </c>
      <c r="F21" s="6">
        <f>'2010'!AF23</f>
        <v>0</v>
      </c>
      <c r="G21" s="7">
        <f>'2010'!AG23</f>
        <v>2</v>
      </c>
      <c r="H21" s="6">
        <f>'2011'!AF23</f>
        <v>0</v>
      </c>
      <c r="I21" s="7">
        <f>'2011'!AG23</f>
        <v>3</v>
      </c>
      <c r="J21" s="6">
        <f>'2012'!AF23</f>
        <v>2</v>
      </c>
      <c r="K21" s="7">
        <f>'2012'!AG23</f>
        <v>0</v>
      </c>
      <c r="L21" s="6">
        <f>'2013'!AF23</f>
        <v>3</v>
      </c>
      <c r="M21" s="7">
        <f>'2013'!AG23</f>
        <v>5</v>
      </c>
      <c r="N21" s="6">
        <f>'2014'!AD23</f>
        <v>3</v>
      </c>
      <c r="O21" s="6">
        <f>'2014'!AE23</f>
        <v>14</v>
      </c>
      <c r="P21" s="6">
        <f>'2015'!AD23</f>
        <v>2</v>
      </c>
      <c r="Q21" s="6">
        <f>'2015'!AE23</f>
        <v>12</v>
      </c>
      <c r="R21" s="6">
        <f>'2016'!AD23</f>
        <v>2</v>
      </c>
      <c r="S21" s="6">
        <f>'2016'!AE23</f>
        <v>10</v>
      </c>
      <c r="T21" s="6">
        <f>'2017'!AD23</f>
        <v>4</v>
      </c>
      <c r="U21" s="6">
        <f>'2017'!AE23</f>
        <v>12</v>
      </c>
      <c r="V21" s="6">
        <f>'2018'!AD23</f>
        <v>4</v>
      </c>
      <c r="W21" s="6">
        <f>'2018'!AE23</f>
        <v>12</v>
      </c>
      <c r="X21" s="6">
        <f>'2019'!AD23</f>
        <v>4</v>
      </c>
      <c r="Y21" s="6">
        <f>'2019'!AE23</f>
        <v>28</v>
      </c>
      <c r="Z21" s="6">
        <f>'2020'!AD23</f>
        <v>2</v>
      </c>
      <c r="AA21" s="6">
        <f>'2020'!AE23</f>
        <v>26</v>
      </c>
      <c r="AB21" s="6">
        <f>'2021'!AD23</f>
        <v>5</v>
      </c>
      <c r="AC21" s="6">
        <f>'2021'!AE23</f>
        <v>39</v>
      </c>
      <c r="AD21" s="6">
        <f>'2022'!AH23</f>
        <v>26</v>
      </c>
      <c r="AE21" s="6">
        <f>'2022'!AI23</f>
        <v>77</v>
      </c>
      <c r="AF21" s="6">
        <f>'2023'!AH23</f>
        <v>22</v>
      </c>
      <c r="AG21" s="6">
        <f>'2023'!AI23</f>
        <v>63</v>
      </c>
    </row>
    <row r="22" spans="1:33" x14ac:dyDescent="0.2">
      <c r="A22" s="12" t="s">
        <v>84</v>
      </c>
      <c r="B22" s="15">
        <f>'2008'!AF24</f>
        <v>103</v>
      </c>
      <c r="C22" s="4">
        <f>'2008'!AG24</f>
        <v>211</v>
      </c>
      <c r="D22" s="15">
        <f>'2009'!AF24</f>
        <v>239</v>
      </c>
      <c r="E22" s="4">
        <f>'2009'!AG24</f>
        <v>257</v>
      </c>
      <c r="F22" s="6">
        <f>'2010'!AF24</f>
        <v>150</v>
      </c>
      <c r="G22" s="7">
        <f>'2010'!AG24</f>
        <v>285</v>
      </c>
      <c r="H22" s="6">
        <f>'2011'!AF24</f>
        <v>190</v>
      </c>
      <c r="I22" s="7">
        <f>'2011'!AG24</f>
        <v>277</v>
      </c>
      <c r="J22" s="6">
        <f>'2012'!AF24</f>
        <v>192</v>
      </c>
      <c r="K22" s="7">
        <f>'2012'!AG24</f>
        <v>340</v>
      </c>
      <c r="L22" s="6">
        <f>'2013'!AF24</f>
        <v>165</v>
      </c>
      <c r="M22" s="7">
        <f>'2013'!AG24</f>
        <v>419</v>
      </c>
      <c r="N22" s="6">
        <f>'2014'!AD24</f>
        <v>142</v>
      </c>
      <c r="O22" s="6">
        <f>'2014'!AE24</f>
        <v>394</v>
      </c>
      <c r="P22" s="6">
        <f>'2015'!AD24</f>
        <v>137</v>
      </c>
      <c r="Q22" s="6">
        <f>'2015'!AE24</f>
        <v>396</v>
      </c>
      <c r="R22" s="6">
        <f>'2016'!AD24</f>
        <v>167</v>
      </c>
      <c r="S22" s="6">
        <f>'2016'!AE24</f>
        <v>326</v>
      </c>
      <c r="T22" s="6">
        <f>'2017'!AD24</f>
        <v>157</v>
      </c>
      <c r="U22" s="6">
        <f>'2017'!AE24</f>
        <v>343</v>
      </c>
      <c r="V22" s="6">
        <f>'2018'!AD24</f>
        <v>155</v>
      </c>
      <c r="W22" s="6">
        <f>'2018'!AE24</f>
        <v>334</v>
      </c>
      <c r="X22" s="6">
        <f>'2019'!AD24</f>
        <v>156</v>
      </c>
      <c r="Y22" s="6">
        <f>'2019'!AE24</f>
        <v>352</v>
      </c>
      <c r="Z22" s="6">
        <f>'2020'!AD24</f>
        <v>148</v>
      </c>
      <c r="AA22" s="6">
        <f>'2020'!AE24</f>
        <v>353</v>
      </c>
      <c r="AB22" s="6">
        <f>'2021'!AD24</f>
        <v>83</v>
      </c>
      <c r="AC22" s="6">
        <f>'2021'!AE24</f>
        <v>366</v>
      </c>
      <c r="AD22" s="6">
        <f>'2022'!AH24</f>
        <v>120</v>
      </c>
      <c r="AE22" s="6">
        <f>'2022'!AI24</f>
        <v>427</v>
      </c>
      <c r="AF22" s="6">
        <f>'2023'!AH24</f>
        <v>122</v>
      </c>
      <c r="AG22" s="6">
        <f>'2023'!AI24</f>
        <v>404</v>
      </c>
    </row>
    <row r="23" spans="1:33" x14ac:dyDescent="0.2">
      <c r="A23" s="9" t="s">
        <v>13</v>
      </c>
      <c r="B23" s="15">
        <f>'2008'!AF25</f>
        <v>20</v>
      </c>
      <c r="C23" s="4">
        <f>'2008'!AG25</f>
        <v>64</v>
      </c>
      <c r="D23" s="15">
        <f>'2009'!AF25</f>
        <v>64</v>
      </c>
      <c r="E23" s="4">
        <f>'2009'!AG25</f>
        <v>178</v>
      </c>
      <c r="F23" s="6">
        <f>'2010'!AF25</f>
        <v>64</v>
      </c>
      <c r="G23" s="7">
        <f>'2010'!AG25</f>
        <v>220</v>
      </c>
      <c r="H23" s="6">
        <f>'2011'!AF25</f>
        <v>50</v>
      </c>
      <c r="I23" s="7">
        <f>'2011'!AG25</f>
        <v>290</v>
      </c>
      <c r="J23" s="6">
        <f>'2012'!AF25</f>
        <v>32</v>
      </c>
      <c r="K23" s="7">
        <f>'2012'!AG25</f>
        <v>316</v>
      </c>
      <c r="L23" s="6">
        <f>'2013'!AF25</f>
        <v>10</v>
      </c>
      <c r="M23" s="7">
        <f>'2013'!AG25</f>
        <v>496</v>
      </c>
      <c r="N23" s="6">
        <f>'2014'!AD25</f>
        <v>12</v>
      </c>
      <c r="O23" s="6">
        <f>'2014'!AE25</f>
        <v>363</v>
      </c>
      <c r="P23" s="6">
        <f>'2015'!AD25</f>
        <v>36</v>
      </c>
      <c r="Q23" s="6">
        <f>'2015'!AE25</f>
        <v>329</v>
      </c>
      <c r="R23" s="6">
        <f>'2016'!AD25</f>
        <v>11</v>
      </c>
      <c r="S23" s="6">
        <f>'2016'!AE25</f>
        <v>295</v>
      </c>
      <c r="T23" s="6">
        <f>'2017'!AD25</f>
        <v>10</v>
      </c>
      <c r="U23" s="6">
        <f>'2017'!AE25</f>
        <v>130</v>
      </c>
      <c r="V23" s="6">
        <f>'2018'!AD25</f>
        <v>0</v>
      </c>
      <c r="W23" s="6">
        <f>'2018'!AE25</f>
        <v>108</v>
      </c>
      <c r="X23" s="6">
        <f>'2019'!AD25</f>
        <v>0</v>
      </c>
      <c r="Y23" s="6">
        <f>'2019'!AE25</f>
        <v>205</v>
      </c>
      <c r="Z23" s="6">
        <f>'2020'!AD25</f>
        <v>0</v>
      </c>
      <c r="AA23" s="6">
        <f>'2020'!AE25</f>
        <v>156</v>
      </c>
      <c r="AB23" s="6">
        <f>'2021'!AD25</f>
        <v>0</v>
      </c>
      <c r="AC23" s="6">
        <f>'2021'!AE25</f>
        <v>159</v>
      </c>
      <c r="AD23" s="6">
        <f>'2022'!AH25</f>
        <v>0</v>
      </c>
      <c r="AE23" s="6">
        <f>'2022'!AI25</f>
        <v>231</v>
      </c>
      <c r="AF23" s="6">
        <f>'2023'!AH25</f>
        <v>0</v>
      </c>
      <c r="AG23" s="6">
        <f>'2023'!AI25</f>
        <v>242</v>
      </c>
    </row>
    <row r="24" spans="1:33" x14ac:dyDescent="0.2">
      <c r="A24" s="12" t="s">
        <v>54</v>
      </c>
      <c r="B24" s="15">
        <f>'2008'!AF33</f>
        <v>12</v>
      </c>
      <c r="C24" s="4">
        <f>'2008'!AG33</f>
        <v>5</v>
      </c>
      <c r="D24" s="15">
        <f>'2009'!AF26</f>
        <v>0</v>
      </c>
      <c r="E24" s="4">
        <f>'2009'!AG26</f>
        <v>5</v>
      </c>
      <c r="F24" s="6">
        <f>'2010'!AF26</f>
        <v>0</v>
      </c>
      <c r="G24" s="7">
        <f>'2010'!AG26</f>
        <v>0</v>
      </c>
      <c r="H24" s="6">
        <f>'2011'!AF26</f>
        <v>8</v>
      </c>
      <c r="I24" s="7">
        <f>'2011'!AG26</f>
        <v>0</v>
      </c>
      <c r="J24" s="6">
        <f>'2012'!AF26</f>
        <v>14</v>
      </c>
      <c r="K24" s="7">
        <f>'2012'!AG26</f>
        <v>6</v>
      </c>
      <c r="L24" s="6">
        <f>'2013'!AF26</f>
        <v>5</v>
      </c>
      <c r="M24" s="7">
        <f>'2013'!AG26</f>
        <v>13</v>
      </c>
      <c r="N24" s="6">
        <f>'2014'!AD26</f>
        <v>0</v>
      </c>
      <c r="O24" s="6">
        <f>'2014'!AE26</f>
        <v>22</v>
      </c>
      <c r="P24" s="6">
        <f>'2015'!AD26</f>
        <v>0</v>
      </c>
      <c r="Q24" s="6">
        <f>'2015'!AE26</f>
        <v>22</v>
      </c>
      <c r="R24" s="6">
        <f>'2016'!AD26</f>
        <v>0</v>
      </c>
      <c r="S24" s="6">
        <f>'2016'!AE26</f>
        <v>41</v>
      </c>
      <c r="T24" s="6">
        <f>'2017'!AD26</f>
        <v>0</v>
      </c>
      <c r="U24" s="6">
        <f>'2017'!AE26</f>
        <v>8</v>
      </c>
      <c r="V24" s="6">
        <f>'2018'!AD26</f>
        <v>0</v>
      </c>
      <c r="W24" s="6">
        <f>'2018'!AE26</f>
        <v>0</v>
      </c>
      <c r="X24" s="6">
        <f>'2019'!AD26</f>
        <v>5</v>
      </c>
      <c r="Y24" s="6">
        <f>'2019'!AE26</f>
        <v>14</v>
      </c>
      <c r="Z24" s="6">
        <f>'2020'!AD26</f>
        <v>5</v>
      </c>
      <c r="AA24" s="6">
        <f>'2020'!AE26</f>
        <v>14</v>
      </c>
      <c r="AB24" s="6">
        <f>'2021'!AD26</f>
        <v>0</v>
      </c>
      <c r="AC24" s="6">
        <f>'2021'!AE26</f>
        <v>20</v>
      </c>
      <c r="AD24" s="6">
        <f>'2022'!AH26</f>
        <v>10</v>
      </c>
      <c r="AE24" s="6">
        <f>'2022'!AI26</f>
        <v>47</v>
      </c>
      <c r="AF24" s="6">
        <f>'2023'!AH26</f>
        <v>5</v>
      </c>
      <c r="AG24" s="6">
        <f>'2023'!AI26</f>
        <v>44</v>
      </c>
    </row>
    <row r="25" spans="1:33" x14ac:dyDescent="0.2">
      <c r="A25" s="12" t="s">
        <v>85</v>
      </c>
      <c r="B25" s="15"/>
      <c r="C25" s="4"/>
      <c r="D25" s="15">
        <f>'2009'!AF27</f>
        <v>0</v>
      </c>
      <c r="E25" s="4">
        <f>'2009'!AG27</f>
        <v>0</v>
      </c>
      <c r="F25" s="6"/>
      <c r="G25" s="7"/>
      <c r="H25" s="6"/>
      <c r="I25" s="7"/>
      <c r="J25" s="6"/>
      <c r="K25" s="7"/>
      <c r="L25" s="6"/>
      <c r="M25" s="7"/>
      <c r="N25" s="6">
        <f>'2014'!AD27</f>
        <v>0</v>
      </c>
      <c r="O25" s="6">
        <f>'2014'!AE27</f>
        <v>4</v>
      </c>
      <c r="P25" s="6">
        <f>'2015'!AD27</f>
        <v>0</v>
      </c>
      <c r="Q25" s="6">
        <f>'2015'!AE27</f>
        <v>8</v>
      </c>
      <c r="R25" s="6">
        <f>'2016'!AD27</f>
        <v>0</v>
      </c>
      <c r="S25" s="6">
        <f>'2016'!AE27</f>
        <v>3</v>
      </c>
      <c r="T25" s="6">
        <f>'2017'!AD27</f>
        <v>0</v>
      </c>
      <c r="U25" s="6">
        <f>'2017'!AE27</f>
        <v>1</v>
      </c>
      <c r="V25" s="6">
        <f>'2018'!AD27</f>
        <v>0</v>
      </c>
      <c r="W25" s="6">
        <f>'2018'!AE27</f>
        <v>0</v>
      </c>
      <c r="X25" s="6">
        <f>'2019'!AD27</f>
        <v>0</v>
      </c>
      <c r="Y25" s="6">
        <f>'2019'!AE27</f>
        <v>3</v>
      </c>
      <c r="Z25" s="6">
        <f>'2020'!AD27</f>
        <v>0</v>
      </c>
      <c r="AA25" s="6">
        <f>'2020'!AE27</f>
        <v>3</v>
      </c>
      <c r="AB25" s="6">
        <f>'2021'!AD27</f>
        <v>0</v>
      </c>
      <c r="AC25" s="6">
        <f>'2021'!AE27</f>
        <v>2</v>
      </c>
      <c r="AD25" s="6">
        <f>'2022'!AH27</f>
        <v>0</v>
      </c>
      <c r="AE25" s="6">
        <f>'2022'!AI27</f>
        <v>1</v>
      </c>
      <c r="AF25" s="6">
        <f>'2023'!AH27</f>
        <v>0</v>
      </c>
      <c r="AG25" s="6">
        <f>'2023'!AI27</f>
        <v>2</v>
      </c>
    </row>
    <row r="26" spans="1:33" x14ac:dyDescent="0.2">
      <c r="A26" s="9" t="s">
        <v>99</v>
      </c>
      <c r="B26" s="15">
        <f>'2008'!AF26</f>
        <v>0</v>
      </c>
      <c r="C26" s="4">
        <f>'2008'!AG26</f>
        <v>0</v>
      </c>
      <c r="D26" s="15">
        <f>'2009'!AF28</f>
        <v>6</v>
      </c>
      <c r="E26" s="4">
        <f>'2009'!AG28</f>
        <v>12</v>
      </c>
      <c r="F26" s="6">
        <f>'2010'!AF28</f>
        <v>7</v>
      </c>
      <c r="G26" s="7">
        <f>'2010'!AG28</f>
        <v>16</v>
      </c>
      <c r="H26" s="6">
        <f>'2011'!AF28</f>
        <v>4</v>
      </c>
      <c r="I26" s="7">
        <f>'2011'!AG28</f>
        <v>16</v>
      </c>
      <c r="J26" s="6">
        <f>'2012'!AF28</f>
        <v>7</v>
      </c>
      <c r="K26" s="7">
        <f>'2012'!AG28</f>
        <v>10</v>
      </c>
      <c r="L26" s="6">
        <f>'2013'!AF28</f>
        <v>15</v>
      </c>
      <c r="M26" s="7">
        <f>'2013'!AG28</f>
        <v>14</v>
      </c>
      <c r="N26" s="6">
        <f>'2014'!AD28</f>
        <v>1</v>
      </c>
      <c r="O26" s="6">
        <f>'2014'!AE28</f>
        <v>6</v>
      </c>
      <c r="P26" s="6">
        <f>'2015'!AD28</f>
        <v>3</v>
      </c>
      <c r="Q26" s="6">
        <f>'2015'!AE28</f>
        <v>8</v>
      </c>
      <c r="R26" s="6">
        <f>'2016'!AD28</f>
        <v>4</v>
      </c>
      <c r="S26" s="6">
        <f>'2016'!AE28</f>
        <v>10</v>
      </c>
      <c r="T26" s="6">
        <f>'2017'!AD28</f>
        <v>3</v>
      </c>
      <c r="U26" s="6">
        <f>'2017'!AE28</f>
        <v>6</v>
      </c>
      <c r="V26" s="6">
        <f>'2018'!AD28</f>
        <v>1</v>
      </c>
      <c r="W26" s="6">
        <f>'2018'!AE28</f>
        <v>2</v>
      </c>
      <c r="X26" s="6">
        <f>'2019'!AD28</f>
        <v>0</v>
      </c>
      <c r="Y26" s="6">
        <f>'2019'!AE28</f>
        <v>6</v>
      </c>
      <c r="Z26" s="6">
        <f>'2020'!AD28</f>
        <v>0</v>
      </c>
      <c r="AA26" s="6">
        <f>'2020'!AE28</f>
        <v>4</v>
      </c>
      <c r="AB26" s="6">
        <f>'2021'!AD28</f>
        <v>0</v>
      </c>
      <c r="AC26" s="6">
        <f>'2021'!AE28</f>
        <v>9</v>
      </c>
      <c r="AD26" s="6">
        <f>'2022'!AH28</f>
        <v>1</v>
      </c>
      <c r="AE26" s="6">
        <f>'2022'!AI28</f>
        <v>5</v>
      </c>
      <c r="AF26" s="6">
        <f>'2023'!AH28</f>
        <v>0</v>
      </c>
      <c r="AG26" s="6">
        <f>'2023'!AI28</f>
        <v>10</v>
      </c>
    </row>
    <row r="27" spans="1:33" x14ac:dyDescent="0.2">
      <c r="A27" s="9" t="s">
        <v>15</v>
      </c>
      <c r="B27" s="15">
        <f>'2008'!AF28</f>
        <v>5</v>
      </c>
      <c r="C27" s="4">
        <f>'2008'!AG28</f>
        <v>15</v>
      </c>
      <c r="D27" s="15">
        <f>'2009'!AF29</f>
        <v>0</v>
      </c>
      <c r="E27" s="4">
        <f>'2009'!AG29</f>
        <v>15</v>
      </c>
      <c r="F27" s="6">
        <f>'2010'!AF29</f>
        <v>7</v>
      </c>
      <c r="G27" s="7">
        <f>'2010'!AG29</f>
        <v>7</v>
      </c>
      <c r="H27" s="6">
        <f>'2011'!AF29</f>
        <v>20</v>
      </c>
      <c r="I27" s="7">
        <f>'2011'!AG29</f>
        <v>27</v>
      </c>
      <c r="J27" s="6">
        <f>'2012'!AF29</f>
        <v>6</v>
      </c>
      <c r="K27" s="7">
        <f>'2012'!AG29</f>
        <v>3</v>
      </c>
      <c r="L27" s="6">
        <f>'2013'!AF29</f>
        <v>4</v>
      </c>
      <c r="M27" s="7">
        <f>'2013'!AG29</f>
        <v>16</v>
      </c>
      <c r="N27" s="6">
        <f>'2014'!AD29</f>
        <v>5</v>
      </c>
      <c r="O27" s="6">
        <f>'2014'!AE29</f>
        <v>7</v>
      </c>
      <c r="P27" s="6">
        <f>'2015'!AD29</f>
        <v>19</v>
      </c>
      <c r="Q27" s="6">
        <f>'2015'!AE29</f>
        <v>14</v>
      </c>
      <c r="R27" s="6">
        <f>'2016'!AD29</f>
        <v>36</v>
      </c>
      <c r="S27" s="6">
        <f>'2016'!AE29</f>
        <v>9</v>
      </c>
      <c r="T27" s="6">
        <f>'2017'!AD29</f>
        <v>11</v>
      </c>
      <c r="U27" s="6">
        <f>'2017'!AE29</f>
        <v>16</v>
      </c>
      <c r="V27" s="6">
        <f>'2018'!AD29</f>
        <v>23</v>
      </c>
      <c r="W27" s="6">
        <f>'2018'!AE29</f>
        <v>4</v>
      </c>
      <c r="X27" s="6">
        <f>'2019'!AD29</f>
        <v>4</v>
      </c>
      <c r="Y27" s="6">
        <f>'2019'!AE29</f>
        <v>23</v>
      </c>
      <c r="Z27" s="6">
        <f>'2020'!AD29</f>
        <v>4</v>
      </c>
      <c r="AA27" s="6">
        <f>'2020'!AE29</f>
        <v>23</v>
      </c>
      <c r="AB27" s="6">
        <f>'2021'!AD29</f>
        <v>2</v>
      </c>
      <c r="AC27" s="6">
        <f>'2021'!AE29</f>
        <v>11</v>
      </c>
      <c r="AD27" s="6">
        <f>'2022'!AH29</f>
        <v>0</v>
      </c>
      <c r="AE27" s="6">
        <f>'2022'!AI29</f>
        <v>20</v>
      </c>
      <c r="AF27" s="6">
        <f>'2023'!AH29</f>
        <v>5</v>
      </c>
      <c r="AG27" s="6">
        <f>'2023'!AI29</f>
        <v>15</v>
      </c>
    </row>
    <row r="28" spans="1:33" x14ac:dyDescent="0.2">
      <c r="A28" s="9" t="s">
        <v>16</v>
      </c>
      <c r="B28" s="15">
        <f>'2008'!AF29</f>
        <v>0</v>
      </c>
      <c r="C28" s="4">
        <f>'2008'!AG29</f>
        <v>1</v>
      </c>
      <c r="D28" s="15">
        <f>'2009'!AF30</f>
        <v>0</v>
      </c>
      <c r="E28" s="4">
        <f>'2009'!AG30</f>
        <v>1</v>
      </c>
      <c r="F28" s="6">
        <f>'2010'!AF30</f>
        <v>0</v>
      </c>
      <c r="G28" s="7">
        <f>'2010'!AG30</f>
        <v>17</v>
      </c>
      <c r="H28" s="6">
        <f>'2011'!AF30</f>
        <v>0</v>
      </c>
      <c r="I28" s="7">
        <f>'2011'!AG30</f>
        <v>18</v>
      </c>
      <c r="J28" s="6">
        <f>'2012'!AF30</f>
        <v>0</v>
      </c>
      <c r="K28" s="7">
        <f>'2012'!AG30</f>
        <v>4</v>
      </c>
      <c r="L28" s="6">
        <f>'2013'!AF30</f>
        <v>0</v>
      </c>
      <c r="M28" s="7">
        <f>'2013'!AG30</f>
        <v>7</v>
      </c>
      <c r="N28" s="6">
        <f>'2014'!AD30</f>
        <v>2</v>
      </c>
      <c r="O28" s="6">
        <f>'2014'!AE30</f>
        <v>14</v>
      </c>
      <c r="P28" s="6">
        <f>'2015'!AD30</f>
        <v>3</v>
      </c>
      <c r="Q28" s="6">
        <f>'2015'!AE30</f>
        <v>14</v>
      </c>
      <c r="R28" s="6">
        <f>'2016'!AD30</f>
        <v>2</v>
      </c>
      <c r="S28" s="6">
        <f>'2016'!AE30</f>
        <v>15</v>
      </c>
      <c r="T28" s="6">
        <f>'2017'!AD30</f>
        <v>2</v>
      </c>
      <c r="U28" s="6">
        <f>'2017'!AE30</f>
        <v>16</v>
      </c>
      <c r="V28" s="6">
        <f>'2018'!AD30</f>
        <v>2</v>
      </c>
      <c r="W28" s="6">
        <f>'2018'!AE30</f>
        <v>16</v>
      </c>
      <c r="X28" s="6">
        <f>'2019'!AD30</f>
        <v>2</v>
      </c>
      <c r="Y28" s="6">
        <f>'2019'!AE30</f>
        <v>17</v>
      </c>
      <c r="Z28" s="6">
        <f>'2020'!AD30</f>
        <v>2</v>
      </c>
      <c r="AA28" s="6">
        <f>'2020'!AE30</f>
        <v>23</v>
      </c>
      <c r="AB28" s="6">
        <f>'2021'!AD30</f>
        <v>10</v>
      </c>
      <c r="AC28" s="6">
        <f>'2021'!AE30</f>
        <v>20</v>
      </c>
      <c r="AD28" s="6">
        <f>'2022'!AH30</f>
        <v>2</v>
      </c>
      <c r="AE28" s="6">
        <f>'2022'!AI30</f>
        <v>33</v>
      </c>
      <c r="AF28" s="6">
        <f>'2023'!AH30</f>
        <v>3</v>
      </c>
      <c r="AG28" s="6">
        <f>'2023'!AI30</f>
        <v>18</v>
      </c>
    </row>
    <row r="29" spans="1:33" x14ac:dyDescent="0.2">
      <c r="A29" s="9" t="s">
        <v>98</v>
      </c>
      <c r="B29" s="15">
        <f>'2008'!AF30</f>
        <v>80</v>
      </c>
      <c r="C29" s="4">
        <f>'2008'!AG30</f>
        <v>61</v>
      </c>
      <c r="D29" s="15">
        <f>'2009'!AF31</f>
        <v>428</v>
      </c>
      <c r="E29" s="4">
        <f>'2009'!AG31</f>
        <v>521</v>
      </c>
      <c r="F29" s="6">
        <f>'2010'!AF31</f>
        <v>534</v>
      </c>
      <c r="G29" s="7">
        <f>'2010'!AG31</f>
        <v>469</v>
      </c>
      <c r="H29" s="6">
        <f>'2011'!AF31</f>
        <v>461</v>
      </c>
      <c r="I29" s="7">
        <f>'2011'!AG31</f>
        <v>604</v>
      </c>
      <c r="J29" s="6">
        <f>'2012'!AF31</f>
        <v>473</v>
      </c>
      <c r="K29" s="7">
        <f>'2012'!AG31</f>
        <v>708</v>
      </c>
      <c r="L29" s="6">
        <f>'2013'!AF31</f>
        <v>293</v>
      </c>
      <c r="M29" s="7">
        <f>'2013'!AG31</f>
        <v>707</v>
      </c>
      <c r="N29" s="6">
        <f>'2014'!AD31</f>
        <v>508</v>
      </c>
      <c r="O29" s="6">
        <f>'2014'!AE31</f>
        <v>438</v>
      </c>
      <c r="P29" s="6">
        <f>'2015'!AD31</f>
        <v>346</v>
      </c>
      <c r="Q29" s="6">
        <f>'2015'!AE31</f>
        <v>547</v>
      </c>
      <c r="R29" s="6">
        <f>'2016'!AD31</f>
        <v>328</v>
      </c>
      <c r="S29" s="6">
        <f>'2016'!AE31</f>
        <v>413</v>
      </c>
      <c r="T29" s="6">
        <f>'2017'!AD31</f>
        <v>312</v>
      </c>
      <c r="U29" s="6">
        <f>'2017'!AE31</f>
        <v>315</v>
      </c>
      <c r="V29" s="6">
        <f>'2018'!AD31</f>
        <v>310</v>
      </c>
      <c r="W29" s="6">
        <f>'2018'!AE31</f>
        <v>298</v>
      </c>
      <c r="X29" s="6">
        <f>'2019'!AD31</f>
        <v>279</v>
      </c>
      <c r="Y29" s="6">
        <f>'2019'!AE31</f>
        <v>332</v>
      </c>
      <c r="Z29" s="6">
        <f>'2020'!AD31</f>
        <v>310</v>
      </c>
      <c r="AA29" s="6">
        <f>'2020'!AE31</f>
        <v>513</v>
      </c>
      <c r="AB29" s="6">
        <f>'2021'!AD31</f>
        <v>264</v>
      </c>
      <c r="AC29" s="6">
        <f>'2021'!AE31</f>
        <v>271</v>
      </c>
      <c r="AD29" s="6">
        <f>'2022'!AH31</f>
        <v>217</v>
      </c>
      <c r="AE29" s="6">
        <f>'2022'!AI31</f>
        <v>401</v>
      </c>
      <c r="AF29" s="6">
        <f>'2023'!AH31</f>
        <v>200</v>
      </c>
      <c r="AG29" s="6">
        <f>'2023'!AI31</f>
        <v>369</v>
      </c>
    </row>
    <row r="30" spans="1:33" x14ac:dyDescent="0.2">
      <c r="A30" s="9" t="s">
        <v>104</v>
      </c>
      <c r="B30" s="15">
        <f>'2008'!AF32</f>
        <v>0</v>
      </c>
      <c r="C30" s="4">
        <f>'2008'!AG32</f>
        <v>1</v>
      </c>
      <c r="D30" s="15">
        <f>'2009'!AF32</f>
        <v>0</v>
      </c>
      <c r="E30" s="4">
        <f>'2009'!AG32</f>
        <v>4</v>
      </c>
      <c r="F30" s="6">
        <f>'2010'!AF32</f>
        <v>0</v>
      </c>
      <c r="G30" s="7">
        <f>'2010'!AG32</f>
        <v>2</v>
      </c>
      <c r="H30" s="6">
        <f>'2011'!AF32</f>
        <v>0</v>
      </c>
      <c r="I30" s="7">
        <f>'2011'!AG32</f>
        <v>5</v>
      </c>
      <c r="J30" s="6">
        <f>'2012'!AF32</f>
        <v>7</v>
      </c>
      <c r="K30" s="7">
        <f>'2012'!AG32</f>
        <v>6</v>
      </c>
      <c r="L30" s="6">
        <f>'2013'!AF32</f>
        <v>27</v>
      </c>
      <c r="M30" s="7">
        <f>'2013'!AG32</f>
        <v>16</v>
      </c>
      <c r="N30" s="6">
        <f>'2014'!AD32</f>
        <v>12</v>
      </c>
      <c r="O30" s="6">
        <f>'2014'!AE32</f>
        <v>5</v>
      </c>
      <c r="P30" s="6">
        <f>'2015'!AD32</f>
        <v>6</v>
      </c>
      <c r="Q30" s="6">
        <f>'2015'!AE32</f>
        <v>6</v>
      </c>
      <c r="R30" s="6">
        <f>'2016'!AD32</f>
        <v>23</v>
      </c>
      <c r="S30" s="6">
        <f>'2016'!AE32</f>
        <v>14</v>
      </c>
      <c r="T30" s="6">
        <f>'2017'!AD32</f>
        <v>11</v>
      </c>
      <c r="U30" s="6">
        <f>'2017'!AE32</f>
        <v>9</v>
      </c>
      <c r="V30" s="6">
        <f>'2018'!AD32</f>
        <v>1</v>
      </c>
      <c r="W30" s="6">
        <f>'2018'!AE32</f>
        <v>1</v>
      </c>
      <c r="X30" s="6">
        <f>'2019'!AD32</f>
        <v>0</v>
      </c>
      <c r="Y30" s="6">
        <f>'2019'!AE32</f>
        <v>1</v>
      </c>
      <c r="Z30" s="6">
        <f>'2020'!AD32</f>
        <v>4</v>
      </c>
      <c r="AA30" s="6">
        <f>'2020'!AE32</f>
        <v>3</v>
      </c>
      <c r="AB30" s="6">
        <f>'2021'!AD32</f>
        <v>0</v>
      </c>
      <c r="AC30" s="6">
        <f>'2021'!AE32</f>
        <v>9</v>
      </c>
      <c r="AD30" s="6">
        <f>'2022'!AH32</f>
        <v>0</v>
      </c>
      <c r="AE30" s="6">
        <f>'2022'!AI32</f>
        <v>20</v>
      </c>
      <c r="AF30" s="6">
        <f>'2023'!AH32</f>
        <v>0</v>
      </c>
      <c r="AG30" s="6">
        <f>'2023'!AI32</f>
        <v>21</v>
      </c>
    </row>
    <row r="31" spans="1:33" x14ac:dyDescent="0.2">
      <c r="A31" s="21" t="s">
        <v>105</v>
      </c>
      <c r="B31" s="20">
        <f>'2008'!AF31</f>
        <v>164</v>
      </c>
      <c r="C31" s="18">
        <f>'2008'!AG31</f>
        <v>416</v>
      </c>
      <c r="D31" s="15">
        <f>'2009'!AF33</f>
        <v>6</v>
      </c>
      <c r="E31" s="4">
        <f>'2009'!AG33</f>
        <v>22</v>
      </c>
      <c r="F31" s="6">
        <f>'2010'!AF33</f>
        <v>10</v>
      </c>
      <c r="G31" s="9">
        <f>'2010'!AG33</f>
        <v>25</v>
      </c>
      <c r="H31" s="6">
        <f>'2011'!AF33</f>
        <v>14</v>
      </c>
      <c r="I31" s="9">
        <f>'2011'!AG33</f>
        <v>39</v>
      </c>
      <c r="J31" s="6">
        <f>'2012'!AF33</f>
        <v>37</v>
      </c>
      <c r="K31" s="9">
        <f>'2012'!AG33</f>
        <v>67</v>
      </c>
      <c r="L31" s="6">
        <f>'2013'!AF33</f>
        <v>25</v>
      </c>
      <c r="M31" s="9">
        <f>'2013'!AG33</f>
        <v>141</v>
      </c>
      <c r="N31" s="6">
        <f>'2014'!AD33</f>
        <v>22</v>
      </c>
      <c r="O31" s="6">
        <f>'2014'!AE33</f>
        <v>91</v>
      </c>
      <c r="P31" s="6">
        <f>'2015'!AD33</f>
        <v>21</v>
      </c>
      <c r="Q31" s="6">
        <f>'2015'!AE33</f>
        <v>95</v>
      </c>
      <c r="R31" s="6">
        <f>'2016'!AD33</f>
        <v>27</v>
      </c>
      <c r="S31" s="6">
        <f>'2016'!AE33</f>
        <v>93</v>
      </c>
      <c r="T31" s="6">
        <f>'2017'!AD33</f>
        <v>16</v>
      </c>
      <c r="U31" s="6">
        <f>'2017'!AE33</f>
        <v>83</v>
      </c>
      <c r="V31" s="6">
        <f>'2018'!AD33</f>
        <v>29</v>
      </c>
      <c r="W31" s="6">
        <f>'2018'!AE33</f>
        <v>110</v>
      </c>
      <c r="X31" s="6">
        <f>'2019'!AD33</f>
        <v>19</v>
      </c>
      <c r="Y31" s="6">
        <f>'2019'!AE33</f>
        <v>98</v>
      </c>
      <c r="Z31" s="6">
        <f>'2020'!AD33</f>
        <v>17</v>
      </c>
      <c r="AA31" s="6">
        <f>'2020'!AE33</f>
        <v>137</v>
      </c>
      <c r="AB31" s="6">
        <f>'2021'!AD33</f>
        <v>23</v>
      </c>
      <c r="AC31" s="6">
        <f>'2021'!AE33</f>
        <v>107</v>
      </c>
      <c r="AD31" s="6">
        <f>'2022'!AH33</f>
        <v>33</v>
      </c>
      <c r="AE31" s="6">
        <f>'2022'!AI33</f>
        <v>157</v>
      </c>
      <c r="AF31" s="6">
        <f>'2023'!AH33</f>
        <v>44</v>
      </c>
      <c r="AG31" s="6">
        <f>'2023'!AI33</f>
        <v>103</v>
      </c>
    </row>
    <row r="32" spans="1:33" x14ac:dyDescent="0.2">
      <c r="A32" t="s">
        <v>59</v>
      </c>
    </row>
    <row r="34" spans="1:33" x14ac:dyDescent="0.2">
      <c r="A34" s="26" t="s">
        <v>41</v>
      </c>
      <c r="B34" s="26">
        <f t="shared" ref="B34:AF34" si="0">SUM(B5:B31)</f>
        <v>1251</v>
      </c>
      <c r="C34" s="26">
        <f t="shared" si="0"/>
        <v>1937</v>
      </c>
      <c r="D34" s="26">
        <f t="shared" si="0"/>
        <v>1696</v>
      </c>
      <c r="E34" s="26">
        <f t="shared" si="0"/>
        <v>2474</v>
      </c>
      <c r="F34" s="26">
        <f t="shared" si="0"/>
        <v>1924</v>
      </c>
      <c r="G34" s="26">
        <f t="shared" si="0"/>
        <v>2743</v>
      </c>
      <c r="H34" s="26">
        <f t="shared" si="0"/>
        <v>1706</v>
      </c>
      <c r="I34" s="26">
        <f t="shared" si="0"/>
        <v>3218</v>
      </c>
      <c r="J34" s="26">
        <f t="shared" si="0"/>
        <v>2122</v>
      </c>
      <c r="K34" s="26">
        <f t="shared" si="0"/>
        <v>3436</v>
      </c>
      <c r="L34" s="26">
        <f t="shared" si="0"/>
        <v>1869</v>
      </c>
      <c r="M34" s="26">
        <f t="shared" si="0"/>
        <v>3766</v>
      </c>
      <c r="N34" s="26">
        <f t="shared" si="0"/>
        <v>2207</v>
      </c>
      <c r="O34" s="26">
        <f t="shared" si="0"/>
        <v>3781</v>
      </c>
      <c r="P34" s="26">
        <f t="shared" si="0"/>
        <v>2029</v>
      </c>
      <c r="Q34" s="26">
        <f t="shared" si="0"/>
        <v>3641</v>
      </c>
      <c r="R34" s="26">
        <f t="shared" si="0"/>
        <v>2190</v>
      </c>
      <c r="S34" s="26">
        <f t="shared" si="0"/>
        <v>3293</v>
      </c>
      <c r="T34" s="26">
        <f t="shared" si="0"/>
        <v>1958</v>
      </c>
      <c r="U34" s="26">
        <f t="shared" si="0"/>
        <v>2887</v>
      </c>
      <c r="V34" s="26">
        <f t="shared" si="0"/>
        <v>1870</v>
      </c>
      <c r="W34" s="26">
        <f t="shared" si="0"/>
        <v>3101</v>
      </c>
      <c r="X34" s="26">
        <f t="shared" si="0"/>
        <v>1921</v>
      </c>
      <c r="Y34" s="26">
        <f t="shared" si="0"/>
        <v>3663</v>
      </c>
      <c r="Z34" s="26">
        <f t="shared" si="0"/>
        <v>1849</v>
      </c>
      <c r="AA34" s="26">
        <f t="shared" si="0"/>
        <v>4052</v>
      </c>
      <c r="AB34" s="26">
        <f t="shared" si="0"/>
        <v>1723</v>
      </c>
      <c r="AC34" s="26">
        <f t="shared" si="0"/>
        <v>3975</v>
      </c>
      <c r="AD34" s="26">
        <f t="shared" si="0"/>
        <v>1720</v>
      </c>
      <c r="AE34" s="26">
        <f t="shared" si="0"/>
        <v>4611</v>
      </c>
      <c r="AF34" s="26">
        <f t="shared" si="0"/>
        <v>1746</v>
      </c>
      <c r="AG34" s="26">
        <f>SUM(AG5:AG31)</f>
        <v>4343</v>
      </c>
    </row>
    <row r="35" spans="1:33" x14ac:dyDescent="0.2">
      <c r="A35" s="26" t="s">
        <v>58</v>
      </c>
      <c r="B35" s="26"/>
      <c r="C35" s="26">
        <f>B34+C34</f>
        <v>3188</v>
      </c>
      <c r="D35" s="26"/>
      <c r="E35" s="26">
        <f>D34+E34</f>
        <v>4170</v>
      </c>
      <c r="F35" s="26"/>
      <c r="G35" s="26">
        <f>F34+G34</f>
        <v>4667</v>
      </c>
      <c r="H35" s="26"/>
      <c r="I35" s="26">
        <f>H34+I34</f>
        <v>4924</v>
      </c>
      <c r="J35" s="26"/>
      <c r="K35" s="26">
        <f>J34+K34</f>
        <v>5558</v>
      </c>
      <c r="L35" s="26"/>
      <c r="M35" s="26">
        <f>L34+M34</f>
        <v>5635</v>
      </c>
      <c r="N35" s="26"/>
      <c r="O35" s="26">
        <f>N34+O34</f>
        <v>5988</v>
      </c>
      <c r="P35" s="26"/>
      <c r="Q35" s="26">
        <f>P34+Q34</f>
        <v>5670</v>
      </c>
      <c r="R35" s="26"/>
      <c r="S35" s="26">
        <f>R34+S34</f>
        <v>5483</v>
      </c>
      <c r="T35" s="26"/>
      <c r="U35" s="26">
        <f>T34+U34</f>
        <v>4845</v>
      </c>
      <c r="V35" s="26"/>
      <c r="W35" s="26">
        <f>V34+W34</f>
        <v>4971</v>
      </c>
      <c r="X35" s="26"/>
      <c r="Y35" s="26">
        <f>X34+Y34</f>
        <v>5584</v>
      </c>
      <c r="Z35" s="26"/>
      <c r="AA35" s="26">
        <f>Z34+AA34</f>
        <v>5901</v>
      </c>
      <c r="AB35" s="26"/>
      <c r="AC35" s="26">
        <f>AB34+AC34</f>
        <v>5698</v>
      </c>
      <c r="AD35" s="26"/>
      <c r="AE35" s="26">
        <f>AD34+AE34</f>
        <v>6331</v>
      </c>
      <c r="AF35" s="26"/>
      <c r="AG35" s="26">
        <f>AF34+AG34</f>
        <v>6089</v>
      </c>
    </row>
  </sheetData>
  <sortState ref="A5:T31">
    <sortCondition ref="A5:A31"/>
  </sortState>
  <mergeCells count="16">
    <mergeCell ref="B3:C3"/>
    <mergeCell ref="T3:U3"/>
    <mergeCell ref="H3:I3"/>
    <mergeCell ref="F3:G3"/>
    <mergeCell ref="V3:W3"/>
    <mergeCell ref="L3:M3"/>
    <mergeCell ref="N3:O3"/>
    <mergeCell ref="P3:Q3"/>
    <mergeCell ref="R3:S3"/>
    <mergeCell ref="J3:K3"/>
    <mergeCell ref="D3:E3"/>
    <mergeCell ref="AF3:AG3"/>
    <mergeCell ref="AD3:AE3"/>
    <mergeCell ref="AB3:AC3"/>
    <mergeCell ref="Z3:AA3"/>
    <mergeCell ref="X3:Y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23" sqref="G23"/>
    </sheetView>
  </sheetViews>
  <sheetFormatPr baseColWidth="10" defaultColWidth="8.85546875" defaultRowHeight="12.75" x14ac:dyDescent="0.2"/>
  <cols>
    <col min="1" max="1" width="51.140625" customWidth="1"/>
  </cols>
  <sheetData>
    <row r="1" spans="1:7" ht="30" x14ac:dyDescent="0.4">
      <c r="A1" s="14" t="s">
        <v>102</v>
      </c>
    </row>
    <row r="3" spans="1:7" x14ac:dyDescent="0.2">
      <c r="A3" s="8" t="s">
        <v>56</v>
      </c>
      <c r="B3" s="33">
        <v>2022</v>
      </c>
      <c r="C3" s="38"/>
      <c r="D3" s="33">
        <v>2023</v>
      </c>
      <c r="E3" s="34"/>
      <c r="F3" s="39" t="s">
        <v>103</v>
      </c>
      <c r="G3" s="34"/>
    </row>
    <row r="4" spans="1:7" x14ac:dyDescent="0.2">
      <c r="A4" s="9" t="s">
        <v>2</v>
      </c>
      <c r="B4" s="5" t="s">
        <v>0</v>
      </c>
      <c r="C4" s="4" t="s">
        <v>1</v>
      </c>
      <c r="D4" s="5" t="s">
        <v>0</v>
      </c>
      <c r="E4" s="4" t="s">
        <v>1</v>
      </c>
      <c r="F4" s="5" t="s">
        <v>0</v>
      </c>
      <c r="G4" s="4" t="s">
        <v>1</v>
      </c>
    </row>
    <row r="5" spans="1:7" x14ac:dyDescent="0.2">
      <c r="A5" s="12" t="s">
        <v>86</v>
      </c>
      <c r="B5" s="6">
        <f>'2022'!AH7</f>
        <v>0</v>
      </c>
      <c r="C5" s="6">
        <f>'2022'!AI7</f>
        <v>3</v>
      </c>
      <c r="D5" s="6">
        <f>'2023'!AH7</f>
        <v>0</v>
      </c>
      <c r="E5" s="6">
        <f>'2023'!AI7</f>
        <v>2</v>
      </c>
      <c r="F5" s="6">
        <f>MAX('2008'!AF7,'2009'!AF7,'2010'!AF7,'2011'!AF7,'2012'!AF7,'2013'!AF7,'2014'!AD7,'2015'!AD7,'2016'!AD7,'2017'!AD7,'2018'!AD7,'2019'!AD7,'2020'!AD7,'2021'!AD7,'2022'!AH7,'2023'!AH7)</f>
        <v>0</v>
      </c>
      <c r="G5" s="6">
        <f>MAX('2008'!AG7,'2009'!AG7,'2010'!AG7,'2011'!AG7,'2012'!AG7,'2013'!AG7,'2014'!AE7,'2015'!AE7,'2016'!AE7,'2017'!AE7,'2018'!AE7,'2019'!AE7,'2020'!AE7,'2021'!AE7,'2022'!AI7,'2023'!AI7)</f>
        <v>3</v>
      </c>
    </row>
    <row r="6" spans="1:7" x14ac:dyDescent="0.2">
      <c r="A6" s="9" t="s">
        <v>3</v>
      </c>
      <c r="B6" s="6">
        <f>'2022'!AH8</f>
        <v>0</v>
      </c>
      <c r="C6" s="6">
        <f>'2022'!AI8</f>
        <v>31</v>
      </c>
      <c r="D6" s="6">
        <f>'2023'!AH8</f>
        <v>0</v>
      </c>
      <c r="E6" s="6">
        <f>'2023'!AI8</f>
        <v>15</v>
      </c>
      <c r="F6" s="6">
        <f>MAX('2008'!AF8,'2009'!AF8,'2010'!AF8,'2011'!AF8,'2012'!AF8,'2013'!AF8,'2014'!AD8,'2015'!AD8,'2016'!AD8,'2017'!AD8,'2018'!AD8,'2019'!AD8,'2020'!AD8,'2021'!AD8,'2022'!AH8,'2023'!AH8)</f>
        <v>0</v>
      </c>
      <c r="G6" s="6">
        <f>MAX('2008'!AG8,'2009'!AG8,'2010'!AG8,'2011'!AG8,'2012'!AG8,'2013'!AG8,'2014'!AE8,'2015'!AE8,'2016'!AE8,'2017'!AE8,'2018'!AE8,'2019'!AE8,'2020'!AE8,'2021'!AE8,'2022'!AI8,'2023'!AI8)</f>
        <v>31</v>
      </c>
    </row>
    <row r="7" spans="1:7" x14ac:dyDescent="0.2">
      <c r="A7" s="9" t="s">
        <v>4</v>
      </c>
      <c r="B7" s="6">
        <f>'2022'!AH9</f>
        <v>20</v>
      </c>
      <c r="C7" s="6">
        <f>'2022'!AI9</f>
        <v>203</v>
      </c>
      <c r="D7" s="6">
        <f>'2023'!AH9</f>
        <v>22</v>
      </c>
      <c r="E7" s="6">
        <f>'2023'!AI9</f>
        <v>152</v>
      </c>
      <c r="F7" s="6">
        <f>MAX('2008'!AF9,'2009'!AF9,'2010'!AF9,'2011'!AF9,'2012'!AF9,'2013'!AF9,'2014'!AD9,'2015'!AD9,'2016'!AD9,'2017'!AD9,'2018'!AD9,'2019'!AD9,'2020'!AD9,'2021'!AD9,'2022'!AH9,'2023'!AH9)</f>
        <v>140</v>
      </c>
      <c r="G7" s="6">
        <f>MAX('2008'!AG9,'2009'!AG9,'2010'!AG9,'2011'!AG9,'2012'!AG9,'2013'!AG9,'2014'!AE9,'2015'!AE9,'2016'!AE9,'2017'!AE9,'2018'!AE9,'2019'!AE9,'2020'!AE9,'2021'!AE9,'2022'!AI9,'2023'!AI9)</f>
        <v>490</v>
      </c>
    </row>
    <row r="8" spans="1:7" x14ac:dyDescent="0.2">
      <c r="A8" s="9" t="s">
        <v>5</v>
      </c>
      <c r="B8" s="6">
        <f>'2022'!AH10</f>
        <v>44</v>
      </c>
      <c r="C8" s="6">
        <f>'2022'!AI10</f>
        <v>189</v>
      </c>
      <c r="D8" s="6">
        <f>'2023'!AH10</f>
        <v>41</v>
      </c>
      <c r="E8" s="6">
        <f>'2023'!AI10</f>
        <v>185</v>
      </c>
      <c r="F8" s="6">
        <f>MAX('2008'!AF10,'2009'!AF10,'2010'!AF10,'2011'!AF10,'2012'!AF10,'2013'!AF10,'2014'!AD10,'2015'!AD10,'2016'!AD10,'2017'!AD10,'2018'!AD10,'2019'!AD10,'2020'!AD10,'2021'!AD10,'2022'!AH10,'2023'!AH10)</f>
        <v>235</v>
      </c>
      <c r="G8" s="6">
        <f>MAX('2008'!AG10,'2009'!AG10,'2010'!AG10,'2011'!AG10,'2012'!AG10,'2013'!AG10,'2014'!AE10,'2015'!AE10,'2016'!AE10,'2017'!AE10,'2018'!AE10,'2019'!AE10,'2020'!AE10,'2021'!AE10,'2022'!AI10,'2023'!AI10)</f>
        <v>278</v>
      </c>
    </row>
    <row r="9" spans="1:7" x14ac:dyDescent="0.2">
      <c r="A9" s="9" t="s">
        <v>6</v>
      </c>
      <c r="B9" s="6">
        <f>'2022'!AH11</f>
        <v>72</v>
      </c>
      <c r="C9" s="6">
        <f>'2022'!AI11</f>
        <v>437</v>
      </c>
      <c r="D9" s="6">
        <f>'2023'!AH11</f>
        <v>114</v>
      </c>
      <c r="E9" s="6">
        <f>'2023'!AI11</f>
        <v>368</v>
      </c>
      <c r="F9" s="6">
        <f>MAX('2008'!AF11,'2009'!AF11,'2010'!AF11,'2011'!AF11,'2012'!AF11,'2013'!AF11,'2014'!AD11,'2015'!AD11,'2016'!AD11,'2017'!AD11,'2018'!AD11,'2019'!AD11,'2020'!AD11,'2021'!AD11,'2022'!AH11,'2023'!AH11)</f>
        <v>200</v>
      </c>
      <c r="G9" s="6">
        <f>MAX('2008'!AG11,'2009'!AG11,'2010'!AG11,'2011'!AG11,'2012'!AG11,'2013'!AG11,'2014'!AE11,'2015'!AE11,'2016'!AE11,'2017'!AE11,'2018'!AE11,'2019'!AE11,'2020'!AE11,'2021'!AE11,'2022'!AI11,'2023'!AI11)</f>
        <v>437</v>
      </c>
    </row>
    <row r="10" spans="1:7" x14ac:dyDescent="0.2">
      <c r="A10" s="9" t="s">
        <v>7</v>
      </c>
      <c r="B10" s="6">
        <f>'2022'!AH12</f>
        <v>0</v>
      </c>
      <c r="C10" s="6">
        <f>'2022'!AI12</f>
        <v>13</v>
      </c>
      <c r="D10" s="6">
        <f>'2023'!AH12</f>
        <v>0</v>
      </c>
      <c r="E10" s="6">
        <f>'2023'!AI12</f>
        <v>8</v>
      </c>
      <c r="F10" s="6">
        <f>MAX('2008'!AF12,'2009'!AF12,'2010'!AF12,'2011'!AF12,'2012'!AF12,'2013'!AF12,'2014'!AD12,'2015'!AD12,'2016'!AD12,'2017'!AD12,'2018'!AD12,'2019'!AD12,'2020'!AD12,'2021'!AD12,'2022'!AH12,'2023'!AH12)</f>
        <v>30</v>
      </c>
      <c r="G10" s="6">
        <f>MAX('2008'!AG12,'2009'!AG12,'2010'!AG12,'2011'!AG12,'2012'!AG12,'2013'!AG12,'2014'!AE12,'2015'!AE12,'2016'!AE12,'2017'!AE12,'2018'!AE12,'2019'!AE12,'2020'!AE12,'2021'!AE12,'2022'!AI12,'2023'!AI12)</f>
        <v>86</v>
      </c>
    </row>
    <row r="11" spans="1:7" x14ac:dyDescent="0.2">
      <c r="A11" s="9" t="s">
        <v>92</v>
      </c>
      <c r="B11" s="6">
        <f>'2022'!AH13</f>
        <v>265</v>
      </c>
      <c r="C11" s="6">
        <f>'2022'!AI13</f>
        <v>425</v>
      </c>
      <c r="D11" s="6">
        <f>'2023'!AH13</f>
        <v>245</v>
      </c>
      <c r="E11" s="6">
        <f>'2023'!AI13</f>
        <v>360</v>
      </c>
      <c r="F11" s="6">
        <f>MAX('2008'!AF13,'2009'!AF13,'2010'!AF13,'2011'!AF13,'2012'!AF13,'2013'!AF13,'2014'!AD13,'2015'!AD13,'2016'!AD13,'2017'!AD13,'2018'!AD13,'2019'!AD13,'2020'!AD13,'2021'!AD13,'2022'!AH13,'2023'!AH13)</f>
        <v>285</v>
      </c>
      <c r="G11" s="6">
        <f>MAX('2008'!AG13,'2009'!AG13,'2010'!AG13,'2011'!AG13,'2012'!AG13,'2013'!AG13,'2014'!AE13,'2015'!AE13,'2016'!AE13,'2017'!AE13,'2018'!AE13,'2019'!AE13,'2020'!AE13,'2021'!AE13,'2022'!AI13,'2023'!AI13)</f>
        <v>440</v>
      </c>
    </row>
    <row r="12" spans="1:7" x14ac:dyDescent="0.2">
      <c r="A12" s="12" t="s">
        <v>63</v>
      </c>
      <c r="B12" s="6">
        <f>'2022'!AH14</f>
        <v>0</v>
      </c>
      <c r="C12" s="6">
        <f>'2022'!AI14</f>
        <v>200</v>
      </c>
      <c r="D12" s="6">
        <f>'2023'!AH14</f>
        <v>0</v>
      </c>
      <c r="E12" s="6">
        <f>'2023'!AI14</f>
        <v>300</v>
      </c>
      <c r="F12" s="6">
        <f>MAX('2008'!AF14,'2009'!AF14,'2010'!AF14,'2011'!AF14,'2012'!AF14,'2013'!AF14,'2014'!AD14,'2015'!AD14,'2016'!AD14,'2017'!AD14,'2018'!AD14,'2019'!AD14,'2020'!AD14,'2021'!AD14,'2022'!AH14,'2023'!AH14)</f>
        <v>15</v>
      </c>
      <c r="G12" s="6">
        <f>MAX('2008'!AG14,'2009'!AG14,'2010'!AG14,'2011'!AG14,'2012'!AG14,'2013'!AG14,'2014'!AE14,'2015'!AE14,'2016'!AE14,'2017'!AE14,'2018'!AE14,'2019'!AE14,'2020'!AE14,'2021'!AE14,'2022'!AI14,'2023'!AI14)</f>
        <v>300</v>
      </c>
    </row>
    <row r="13" spans="1:7" x14ac:dyDescent="0.2">
      <c r="A13" s="9" t="s">
        <v>90</v>
      </c>
      <c r="B13" s="6">
        <f>'2022'!AH15</f>
        <v>70</v>
      </c>
      <c r="C13" s="6">
        <f>'2022'!AI15</f>
        <v>139</v>
      </c>
      <c r="D13" s="6">
        <f>'2023'!AH15</f>
        <v>60</v>
      </c>
      <c r="E13" s="6">
        <f>'2023'!AI15</f>
        <v>115</v>
      </c>
      <c r="F13" s="6">
        <f>MAX('2008'!AF15,'2009'!AF15,'2010'!AF15,'2011'!AF15,'2012'!AF15,'2013'!AF15,'2014'!AD15,'2015'!AD15,'2016'!AD15,'2017'!AD15,'2018'!AD15,'2019'!AD15,'2020'!AD15,'2021'!AD15,'2022'!AH15,'2023'!AH15)</f>
        <v>140</v>
      </c>
      <c r="G13" s="6">
        <f>MAX('2008'!AG15,'2009'!AG15,'2010'!AG15,'2011'!AG15,'2012'!AG15,'2013'!AG15,'2014'!AE15,'2015'!AE15,'2016'!AE15,'2017'!AE15,'2018'!AE15,'2019'!AE15,'2020'!AE15,'2021'!AE15,'2022'!AI15,'2023'!AI15)</f>
        <v>168</v>
      </c>
    </row>
    <row r="14" spans="1:7" x14ac:dyDescent="0.2">
      <c r="A14" s="9" t="s">
        <v>91</v>
      </c>
      <c r="B14" s="6">
        <f>'2022'!AH16</f>
        <v>65</v>
      </c>
      <c r="C14" s="6">
        <f>'2022'!AI16</f>
        <v>105</v>
      </c>
      <c r="D14" s="6">
        <f>'2023'!AH16</f>
        <v>70</v>
      </c>
      <c r="E14" s="6">
        <f>'2023'!AI16</f>
        <v>100</v>
      </c>
      <c r="F14" s="6">
        <f>MAX('2008'!AF16,'2009'!AF16,'2010'!AF16,'2011'!AF16,'2012'!AF16,'2013'!AF16,'2014'!AD16,'2015'!AD16,'2016'!AD16,'2017'!AD16,'2018'!AD16,'2019'!AD16,'2020'!AD16,'2021'!AD16,'2022'!AH16,'2023'!AH16)</f>
        <v>125</v>
      </c>
      <c r="G14" s="6">
        <f>MAX('2008'!AG16,'2009'!AG16,'2010'!AG16,'2011'!AG16,'2012'!AG16,'2013'!AG16,'2014'!AE16,'2015'!AE16,'2016'!AE16,'2017'!AE16,'2018'!AE16,'2019'!AE16,'2020'!AE16,'2021'!AE16,'2022'!AI16,'2023'!AI16)</f>
        <v>106</v>
      </c>
    </row>
    <row r="15" spans="1:7" x14ac:dyDescent="0.2">
      <c r="A15" s="9" t="s">
        <v>93</v>
      </c>
      <c r="B15" s="6">
        <f>'2022'!AH17</f>
        <v>18</v>
      </c>
      <c r="C15" s="6">
        <f>'2022'!AI17</f>
        <v>35</v>
      </c>
      <c r="D15" s="6">
        <f>'2023'!AH17</f>
        <v>10</v>
      </c>
      <c r="E15" s="6">
        <f>'2023'!AI17</f>
        <v>30</v>
      </c>
      <c r="F15" s="6">
        <f>MAX('2008'!AF17,'2009'!AF17,'2010'!AF17,'2011'!AF17,'2012'!AF17,'2013'!AF17,'2014'!AD17,'2015'!AD17,'2016'!AD17,'2017'!AD17,'2018'!AD17,'2019'!AD17,'2020'!AD17,'2021'!AD17,'2022'!AH17,'2023'!AH17)</f>
        <v>57</v>
      </c>
      <c r="G15" s="6">
        <f>MAX('2008'!AG17,'2009'!AG17,'2010'!AG17,'2011'!AG17,'2012'!AG17,'2013'!AG17,'2014'!AE17,'2015'!AE17,'2016'!AE17,'2017'!AE17,'2018'!AE17,'2019'!AE17,'2020'!AE17,'2021'!AE17,'2022'!AI17,'2023'!AI17)</f>
        <v>44</v>
      </c>
    </row>
    <row r="16" spans="1:7" x14ac:dyDescent="0.2">
      <c r="A16" s="9" t="s">
        <v>94</v>
      </c>
      <c r="B16" s="6">
        <f>'2022'!AH18</f>
        <v>30</v>
      </c>
      <c r="C16" s="6">
        <f>'2022'!AI18</f>
        <v>115</v>
      </c>
      <c r="D16" s="6">
        <f>'2023'!AH18</f>
        <v>44</v>
      </c>
      <c r="E16" s="6">
        <f>'2023'!AI18</f>
        <v>133</v>
      </c>
      <c r="F16" s="6">
        <f>MAX('2008'!AF18,'2009'!AF18,'2010'!AF18,'2011'!AF18,'2012'!AF18,'2013'!AF18,'2014'!AD18,'2015'!AD18,'2016'!AD18,'2017'!AD18,'2018'!AD18,'2019'!AD18,'2020'!AD18,'2021'!AD18,'2022'!AH18,'2023'!AH18)</f>
        <v>58</v>
      </c>
      <c r="G16" s="6">
        <f>MAX('2008'!AG18,'2009'!AG18,'2010'!AG18,'2011'!AG18,'2012'!AG18,'2013'!AG18,'2014'!AE18,'2015'!AE18,'2016'!AE18,'2017'!AE18,'2018'!AE18,'2019'!AE18,'2020'!AE18,'2021'!AE18,'2022'!AI18,'2023'!AI18)</f>
        <v>133</v>
      </c>
    </row>
    <row r="17" spans="1:7" x14ac:dyDescent="0.2">
      <c r="A17" s="9" t="s">
        <v>95</v>
      </c>
      <c r="B17" s="6">
        <f>'2022'!AH19</f>
        <v>10</v>
      </c>
      <c r="C17" s="6">
        <f>'2022'!AI19</f>
        <v>14</v>
      </c>
      <c r="D17" s="6">
        <f>'2023'!AH19</f>
        <v>8</v>
      </c>
      <c r="E17" s="6">
        <f>'2023'!AI19</f>
        <v>9</v>
      </c>
      <c r="F17" s="6">
        <f>MAX('2008'!AF19,'2009'!AF19,'2010'!AF19,'2011'!AF19,'2012'!AF19,'2013'!AF19,'2014'!AD19,'2015'!AD19,'2016'!AD19,'2017'!AD19,'2018'!AD19,'2019'!AD19,'2020'!AD19,'2021'!AD19,'2022'!AH19,'2023'!AH19)</f>
        <v>25</v>
      </c>
      <c r="G17" s="6">
        <f>MAX('2008'!AG19,'2009'!AG19,'2010'!AG19,'2011'!AG19,'2012'!AG19,'2013'!AG19,'2014'!AE19,'2015'!AE19,'2016'!AE19,'2017'!AE19,'2018'!AE19,'2019'!AE19,'2020'!AE19,'2021'!AE19,'2022'!AI19,'2023'!AI19)</f>
        <v>38</v>
      </c>
    </row>
    <row r="18" spans="1:7" x14ac:dyDescent="0.2">
      <c r="A18" s="9" t="s">
        <v>96</v>
      </c>
      <c r="B18" s="6">
        <f>'2022'!AH20</f>
        <v>665</v>
      </c>
      <c r="C18" s="6">
        <f>'2022'!AI20</f>
        <v>770</v>
      </c>
      <c r="D18" s="6">
        <f>'2023'!AH20</f>
        <v>670</v>
      </c>
      <c r="E18" s="6">
        <f>'2023'!AI20</f>
        <v>775</v>
      </c>
      <c r="F18" s="6">
        <f>MAX('2008'!AF20,'2009'!AF20,'2010'!AF20,'2011'!AF20,'2012'!AF20,'2013'!AF20,'2014'!AD20,'2015'!AD20,'2016'!AD20,'2017'!AD20,'2018'!AD20,'2019'!AD20,'2020'!AD20,'2021'!AD20,'2022'!AH20,'2023'!AH20)</f>
        <v>670</v>
      </c>
      <c r="G18" s="6">
        <f>MAX('2008'!AG20,'2009'!AG20,'2010'!AG20,'2011'!AG20,'2012'!AG20,'2013'!AG20,'2014'!AE20,'2015'!AE20,'2016'!AE20,'2017'!AE20,'2018'!AE20,'2019'!AE20,'2020'!AE20,'2021'!AE20,'2022'!AI20,'2023'!AI20)</f>
        <v>775</v>
      </c>
    </row>
    <row r="19" spans="1:7" x14ac:dyDescent="0.2">
      <c r="A19" s="9" t="s">
        <v>100</v>
      </c>
      <c r="B19" s="6">
        <f>'2022'!AH21</f>
        <v>2</v>
      </c>
      <c r="C19" s="6">
        <f>'2022'!AI21</f>
        <v>165</v>
      </c>
      <c r="D19" s="6">
        <f>'2023'!AH21</f>
        <v>1</v>
      </c>
      <c r="E19" s="6">
        <f>'2023'!AI21</f>
        <v>149</v>
      </c>
      <c r="F19" s="6">
        <f>MAX('2008'!AF21,'2009'!AF21,'2010'!AF21,'2011'!AF21,'2012'!AF21,'2013'!AF21,'2014'!AD21,'2015'!AD21,'2016'!AD21,'2017'!AD21,'2018'!AD21,'2019'!AD21,'2020'!AD21,'2021'!AD21,'2022'!AH21,'2023'!AH21)</f>
        <v>88</v>
      </c>
      <c r="G19" s="6">
        <f>MAX('2008'!AG21,'2009'!AG21,'2010'!AG21,'2011'!AG21,'2012'!AG21,'2013'!AG21,'2014'!AE21,'2015'!AE21,'2016'!AE21,'2017'!AE21,'2018'!AE21,'2019'!AE21,'2020'!AE21,'2021'!AE21,'2022'!AI21,'2023'!AI21)</f>
        <v>188</v>
      </c>
    </row>
    <row r="20" spans="1:7" x14ac:dyDescent="0.2">
      <c r="A20" s="9" t="s">
        <v>97</v>
      </c>
      <c r="B20" s="6">
        <f>'2022'!AH22</f>
        <v>50</v>
      </c>
      <c r="C20" s="6">
        <f>'2022'!AI22</f>
        <v>348</v>
      </c>
      <c r="D20" s="6">
        <f>'2023'!AH22</f>
        <v>60</v>
      </c>
      <c r="E20" s="6">
        <f>'2023'!AI22</f>
        <v>351</v>
      </c>
      <c r="F20" s="6">
        <f>MAX('2008'!AF22,'2009'!AF22,'2010'!AF22,'2011'!AF22,'2012'!AF22,'2013'!AF22,'2014'!AD22,'2015'!AD22,'2016'!AD22,'2017'!AD22,'2018'!AD22,'2019'!AD22,'2020'!AD22,'2021'!AD22,'2022'!AH22,'2023'!AH22)</f>
        <v>60</v>
      </c>
      <c r="G20" s="6">
        <f>MAX('2008'!AG22,'2009'!AG22,'2010'!AG22,'2011'!AG22,'2012'!AG22,'2013'!AG22,'2014'!AE22,'2015'!AE22,'2016'!AE22,'2017'!AE22,'2018'!AE22,'2019'!AE22,'2020'!AE22,'2021'!AE22,'2022'!AI22,'2023'!AI22)</f>
        <v>351</v>
      </c>
    </row>
    <row r="21" spans="1:7" x14ac:dyDescent="0.2">
      <c r="A21" s="9" t="s">
        <v>11</v>
      </c>
      <c r="B21" s="6">
        <f>'2022'!AH23</f>
        <v>26</v>
      </c>
      <c r="C21" s="6">
        <f>'2022'!AI23</f>
        <v>77</v>
      </c>
      <c r="D21" s="6">
        <f>'2023'!AH23</f>
        <v>22</v>
      </c>
      <c r="E21" s="6">
        <f>'2023'!AI23</f>
        <v>63</v>
      </c>
      <c r="F21" s="6">
        <f>MAX('2008'!AF23,'2009'!AF23,'2010'!AF23,'2011'!AF23,'2012'!AF23,'2013'!AF23,'2014'!AD23,'2015'!AD23,'2016'!AD23,'2017'!AD23,'2018'!AD23,'2019'!AD23,'2020'!AD23,'2021'!AD23,'2022'!AH23,'2023'!AH23)</f>
        <v>26</v>
      </c>
      <c r="G21" s="6">
        <f>MAX('2008'!AG23,'2009'!AG23,'2010'!AG23,'2011'!AG23,'2012'!AG23,'2013'!AG23,'2014'!AE23,'2015'!AE23,'2016'!AE23,'2017'!AE23,'2018'!AE23,'2019'!AE23,'2020'!AE23,'2021'!AE23,'2022'!AI23,'2023'!AI23)</f>
        <v>77</v>
      </c>
    </row>
    <row r="22" spans="1:7" x14ac:dyDescent="0.2">
      <c r="A22" s="12" t="s">
        <v>84</v>
      </c>
      <c r="B22" s="6">
        <f>'2022'!AH24</f>
        <v>120</v>
      </c>
      <c r="C22" s="6">
        <f>'2022'!AI24</f>
        <v>427</v>
      </c>
      <c r="D22" s="6">
        <f>'2023'!AH24</f>
        <v>122</v>
      </c>
      <c r="E22" s="6">
        <f>'2023'!AI24</f>
        <v>404</v>
      </c>
      <c r="F22" s="6">
        <f>MAX('2008'!AF24,'2009'!AF24,'2010'!AF24,'2011'!AF24,'2012'!AF24,'2013'!AF24,'2014'!AD24,'2015'!AD24,'2016'!AD24,'2017'!AD24,'2018'!AD24,'2019'!AD24,'2020'!AD24,'2021'!AD24,'2022'!AH24,'2023'!AH24)</f>
        <v>239</v>
      </c>
      <c r="G22" s="6">
        <f>MAX('2008'!AG24,'2009'!AG24,'2010'!AG24,'2011'!AG24,'2012'!AG24,'2013'!AG24,'2014'!AE24,'2015'!AE24,'2016'!AE24,'2017'!AE24,'2018'!AE24,'2019'!AE24,'2020'!AE24,'2021'!AE24,'2022'!AI24,'2023'!AI24)</f>
        <v>427</v>
      </c>
    </row>
    <row r="23" spans="1:7" x14ac:dyDescent="0.2">
      <c r="A23" s="9" t="s">
        <v>13</v>
      </c>
      <c r="B23" s="6">
        <f>'2022'!AH25</f>
        <v>0</v>
      </c>
      <c r="C23" s="6">
        <f>'2022'!AI25</f>
        <v>231</v>
      </c>
      <c r="D23" s="6">
        <f>'2023'!AH25</f>
        <v>0</v>
      </c>
      <c r="E23" s="6">
        <f>'2023'!AI25</f>
        <v>242</v>
      </c>
      <c r="F23" s="6">
        <f>MAX('2008'!AF25,'2009'!AF25,'2010'!AF25,'2011'!AF25,'2012'!AF25,'2013'!AF25,'2014'!AD25,'2015'!AD25,'2016'!AD25,'2017'!AD25,'2018'!AD25,'2019'!AD25,'2020'!AD25,'2021'!AD25,'2022'!AH25,'2023'!AH25)</f>
        <v>64</v>
      </c>
      <c r="G23" s="6">
        <f>MAX('2008'!AG25,'2009'!AG25,'2010'!AG25,'2011'!AG25,'2012'!AG25,'2013'!AG25,'2014'!AE25,'2015'!AE25,'2016'!AE25,'2017'!AE25,'2018'!AE25,'2019'!AE25,'2020'!AE25,'2021'!AE25,'2022'!AI25,'2023'!AI25)</f>
        <v>496</v>
      </c>
    </row>
    <row r="24" spans="1:7" x14ac:dyDescent="0.2">
      <c r="A24" s="12" t="s">
        <v>54</v>
      </c>
      <c r="B24" s="6">
        <f>'2022'!AH26</f>
        <v>10</v>
      </c>
      <c r="C24" s="6">
        <f>'2022'!AI26</f>
        <v>47</v>
      </c>
      <c r="D24" s="6">
        <f>'2023'!AH26</f>
        <v>5</v>
      </c>
      <c r="E24" s="6">
        <f>'2023'!AI26</f>
        <v>44</v>
      </c>
      <c r="F24" s="6">
        <f>MAX('2008'!AF26,'2009'!AF26,'2010'!AF26,'2011'!AF26,'2012'!AF26,'2013'!AF26,'2014'!AD26,'2015'!AD26,'2016'!AD26,'2017'!AD26,'2018'!AD26,'2019'!AD26,'2020'!AD26,'2021'!AD26,'2022'!AH26,'2023'!AH26)</f>
        <v>14</v>
      </c>
      <c r="G24" s="6">
        <f>MAX('2008'!AG26,'2009'!AG26,'2010'!AG26,'2011'!AG26,'2012'!AG26,'2013'!AG26,'2014'!AE26,'2015'!AE26,'2016'!AE26,'2017'!AE26,'2018'!AE26,'2019'!AE26,'2020'!AE26,'2021'!AE26,'2022'!AI26,'2023'!AI26)</f>
        <v>47</v>
      </c>
    </row>
    <row r="25" spans="1:7" x14ac:dyDescent="0.2">
      <c r="A25" s="12" t="s">
        <v>85</v>
      </c>
      <c r="B25" s="6">
        <f>'2022'!AH27</f>
        <v>0</v>
      </c>
      <c r="C25" s="6">
        <f>'2022'!AI27</f>
        <v>1</v>
      </c>
      <c r="D25" s="6">
        <f>'2023'!AH27</f>
        <v>0</v>
      </c>
      <c r="E25" s="6">
        <f>'2023'!AI27</f>
        <v>2</v>
      </c>
      <c r="F25" s="6">
        <f>MAX('2008'!AF27,'2009'!AF27,'2010'!AF27,'2011'!AF27,'2012'!AF27,'2013'!AF27,'2014'!AD27,'2015'!AD27,'2016'!AD27,'2017'!AD27,'2018'!AD27,'2019'!AD27,'2020'!AD27,'2021'!AD27,'2022'!AH27,'2023'!AH27)</f>
        <v>0</v>
      </c>
      <c r="G25" s="6">
        <f>MAX('2008'!AG27,'2009'!AG27,'2010'!AG27,'2011'!AG27,'2012'!AG27,'2013'!AG27,'2014'!AE27,'2015'!AE27,'2016'!AE27,'2017'!AE27,'2018'!AE27,'2019'!AE27,'2020'!AE27,'2021'!AE27,'2022'!AI27,'2023'!AI27)</f>
        <v>8</v>
      </c>
    </row>
    <row r="26" spans="1:7" x14ac:dyDescent="0.2">
      <c r="A26" s="9" t="s">
        <v>99</v>
      </c>
      <c r="B26" s="6">
        <f>'2022'!AH28</f>
        <v>1</v>
      </c>
      <c r="C26" s="6">
        <f>'2022'!AI28</f>
        <v>5</v>
      </c>
      <c r="D26" s="6">
        <f>'2023'!AH28</f>
        <v>0</v>
      </c>
      <c r="E26" s="6">
        <f>'2023'!AI28</f>
        <v>10</v>
      </c>
      <c r="F26" s="6">
        <f>MAX('2008'!AF28,'2009'!AF28,'2010'!AF28,'2011'!AF28,'2012'!AF28,'2013'!AF28,'2014'!AD28,'2015'!AD28,'2016'!AD28,'2017'!AD28,'2018'!AD28,'2019'!AD28,'2020'!AD28,'2021'!AD28,'2022'!AH28,'2023'!AH28)</f>
        <v>15</v>
      </c>
      <c r="G26" s="6">
        <f>MAX('2008'!AG28,'2009'!AG28,'2010'!AG28,'2011'!AG28,'2012'!AG28,'2013'!AG28,'2014'!AE28,'2015'!AE28,'2016'!AE28,'2017'!AE28,'2018'!AE28,'2019'!AE28,'2020'!AE28,'2021'!AE28,'2022'!AI28,'2023'!AI28)</f>
        <v>16</v>
      </c>
    </row>
    <row r="27" spans="1:7" x14ac:dyDescent="0.2">
      <c r="A27" s="9" t="s">
        <v>15</v>
      </c>
      <c r="B27" s="6">
        <f>'2022'!AH29</f>
        <v>0</v>
      </c>
      <c r="C27" s="6">
        <f>'2022'!AI29</f>
        <v>20</v>
      </c>
      <c r="D27" s="6">
        <f>'2023'!AH29</f>
        <v>5</v>
      </c>
      <c r="E27" s="6">
        <f>'2023'!AI29</f>
        <v>15</v>
      </c>
      <c r="F27" s="6">
        <f>MAX('2008'!AF29,'2009'!AF29,'2010'!AF29,'2011'!AF29,'2012'!AF29,'2013'!AF29,'2014'!AD29,'2015'!AD29,'2016'!AD29,'2017'!AD29,'2018'!AD29,'2019'!AD29,'2020'!AD29,'2021'!AD29,'2022'!AH29,'2023'!AH29)</f>
        <v>36</v>
      </c>
      <c r="G27" s="6">
        <f>MAX('2008'!AG29,'2009'!AG29,'2010'!AG29,'2011'!AG29,'2012'!AG29,'2013'!AG29,'2014'!AE29,'2015'!AE29,'2016'!AE29,'2017'!AE29,'2018'!AE29,'2019'!AE29,'2020'!AE29,'2021'!AE29,'2022'!AI29,'2023'!AI29)</f>
        <v>27</v>
      </c>
    </row>
    <row r="28" spans="1:7" x14ac:dyDescent="0.2">
      <c r="A28" s="9" t="s">
        <v>16</v>
      </c>
      <c r="B28" s="6">
        <f>'2022'!AH30</f>
        <v>2</v>
      </c>
      <c r="C28" s="6">
        <f>'2022'!AI30</f>
        <v>33</v>
      </c>
      <c r="D28" s="6">
        <f>'2023'!AH30</f>
        <v>3</v>
      </c>
      <c r="E28" s="6">
        <f>'2023'!AI30</f>
        <v>18</v>
      </c>
      <c r="F28" s="6">
        <f>MAX('2008'!AF30,'2009'!AF30,'2010'!AF30,'2011'!AF30,'2012'!AF30,'2013'!AF30,'2014'!AD30,'2015'!AD30,'2016'!AD30,'2017'!AD30,'2018'!AD30,'2019'!AD30,'2020'!AD30,'2021'!AD30,'2022'!AH30,'2023'!AH30)</f>
        <v>80</v>
      </c>
      <c r="G28" s="6">
        <f>MAX('2008'!AG30,'2009'!AG30,'2010'!AG30,'2011'!AG30,'2012'!AG30,'2013'!AG30,'2014'!AE30,'2015'!AE30,'2016'!AE30,'2017'!AE30,'2018'!AE30,'2019'!AE30,'2020'!AE30,'2021'!AE30,'2022'!AI30,'2023'!AI30)</f>
        <v>61</v>
      </c>
    </row>
    <row r="29" spans="1:7" x14ac:dyDescent="0.2">
      <c r="A29" s="9" t="s">
        <v>98</v>
      </c>
      <c r="B29" s="6">
        <f>'2022'!AH31</f>
        <v>217</v>
      </c>
      <c r="C29" s="6">
        <f>'2022'!AI31</f>
        <v>401</v>
      </c>
      <c r="D29" s="6">
        <f>'2023'!AH31</f>
        <v>200</v>
      </c>
      <c r="E29" s="6">
        <f>'2023'!AI31</f>
        <v>369</v>
      </c>
      <c r="F29" s="6">
        <f>MAX('2008'!AF31,'2009'!AF31,'2010'!AF31,'2011'!AF31,'2012'!AF31,'2013'!AF31,'2014'!AD31,'2015'!AD31,'2016'!AD31,'2017'!AD31,'2018'!AD31,'2019'!AD31,'2020'!AD31,'2021'!AD31,'2022'!AH31,'2023'!AH31)</f>
        <v>534</v>
      </c>
      <c r="G29" s="6">
        <f>MAX('2008'!AG31,'2009'!AG31,'2010'!AG31,'2011'!AG31,'2012'!AG31,'2013'!AG31,'2014'!AE31,'2015'!AE31,'2016'!AE31,'2017'!AE31,'2018'!AE31,'2019'!AE31,'2020'!AE31,'2021'!AE31,'2022'!AI31,'2023'!AI31)</f>
        <v>708</v>
      </c>
    </row>
    <row r="30" spans="1:7" x14ac:dyDescent="0.2">
      <c r="A30" s="9" t="s">
        <v>25</v>
      </c>
      <c r="B30" s="6">
        <f>'2022'!AH32</f>
        <v>0</v>
      </c>
      <c r="C30" s="6">
        <f>'2022'!AI32</f>
        <v>20</v>
      </c>
      <c r="D30" s="6">
        <f>'2023'!AH32</f>
        <v>0</v>
      </c>
      <c r="E30" s="6">
        <f>'2023'!AI32</f>
        <v>21</v>
      </c>
      <c r="F30" s="6">
        <f>MAX('2008'!AF32,'2009'!AF32,'2010'!AF32,'2011'!AF32,'2012'!AF32,'2013'!AF32,'2014'!AD32,'2015'!AD32,'2016'!AD32,'2017'!AD32,'2018'!AD32,'2019'!AD32,'2020'!AD32,'2021'!AD32,'2022'!AH32,'2023'!AH32)</f>
        <v>27</v>
      </c>
      <c r="G30" s="6">
        <f>MAX('2008'!AG32,'2009'!AG32,'2010'!AG32,'2011'!AG32,'2012'!AG32,'2013'!AG32,'2014'!AE32,'2015'!AE32,'2016'!AE32,'2017'!AE32,'2018'!AE32,'2019'!AE32,'2020'!AE32,'2021'!AE32,'2022'!AI32,'2023'!AI32)</f>
        <v>21</v>
      </c>
    </row>
    <row r="31" spans="1:7" x14ac:dyDescent="0.2">
      <c r="A31" s="21" t="s">
        <v>18</v>
      </c>
      <c r="B31" s="6">
        <f>'2022'!AH33</f>
        <v>33</v>
      </c>
      <c r="C31" s="6">
        <f>'2022'!AI33</f>
        <v>157</v>
      </c>
      <c r="D31" s="6">
        <f>'2023'!AH33</f>
        <v>44</v>
      </c>
      <c r="E31" s="6">
        <f>'2023'!AI33</f>
        <v>103</v>
      </c>
      <c r="F31" s="6">
        <f>MAX('2008'!AF33,'2009'!AF33,'2010'!AF33,'2011'!AF33,'2012'!AF33,'2013'!AF33,'2014'!AD33,'2015'!AD33,'2016'!AD33,'2017'!AD33,'2018'!AD33,'2019'!AD33,'2020'!AD33,'2021'!AD33,'2022'!AH33,'2023'!AH33)</f>
        <v>44</v>
      </c>
      <c r="G31" s="6">
        <f>MAX('2008'!AG33,'2009'!AG33,'2010'!AG33,'2011'!AG33,'2012'!AG33,'2013'!AG33,'2014'!AE33,'2015'!AE33,'2016'!AE33,'2017'!AE33,'2018'!AE33,'2019'!AE33,'2020'!AE33,'2021'!AE33,'2022'!AI33,'2023'!AI33)</f>
        <v>157</v>
      </c>
    </row>
    <row r="32" spans="1:7" x14ac:dyDescent="0.2">
      <c r="A32" t="s">
        <v>59</v>
      </c>
    </row>
    <row r="34" spans="1:5" x14ac:dyDescent="0.2">
      <c r="A34" s="26" t="s">
        <v>41</v>
      </c>
      <c r="B34" s="26">
        <f t="shared" ref="B34:D34" si="0">SUM(B5:B31)</f>
        <v>1720</v>
      </c>
      <c r="C34" s="26">
        <f t="shared" si="0"/>
        <v>4611</v>
      </c>
      <c r="D34" s="26">
        <f t="shared" si="0"/>
        <v>1746</v>
      </c>
      <c r="E34" s="26">
        <f>SUM(E5:E31)</f>
        <v>4343</v>
      </c>
    </row>
    <row r="35" spans="1:5" x14ac:dyDescent="0.2">
      <c r="A35" s="26" t="s">
        <v>58</v>
      </c>
      <c r="B35" s="26"/>
      <c r="C35" s="26">
        <f>B34+C34</f>
        <v>6331</v>
      </c>
      <c r="D35" s="26"/>
      <c r="E35" s="26">
        <f>D34+E34</f>
        <v>6089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17" workbookViewId="0">
      <selection activeCell="B27" sqref="B27"/>
    </sheetView>
  </sheetViews>
  <sheetFormatPr baseColWidth="10" defaultColWidth="9.140625" defaultRowHeight="12.75" x14ac:dyDescent="0.2"/>
  <cols>
    <col min="1" max="1" width="39.7109375" customWidth="1"/>
    <col min="2" max="2" width="6.140625" style="1" customWidth="1"/>
    <col min="3" max="3" width="5.42578125" style="1" customWidth="1"/>
    <col min="4" max="4" width="4.140625" customWidth="1"/>
    <col min="5" max="5" width="4.42578125" customWidth="1"/>
    <col min="6" max="6" width="5.5703125" customWidth="1"/>
    <col min="7" max="8" width="5.85546875" customWidth="1"/>
    <col min="9" max="9" width="6.140625" customWidth="1"/>
    <col min="10" max="10" width="6" customWidth="1"/>
    <col min="11" max="11" width="6.5703125" customWidth="1"/>
    <col min="12" max="12" width="5.42578125" customWidth="1"/>
    <col min="13" max="13" width="5" customWidth="1"/>
    <col min="14" max="14" width="6.28515625" customWidth="1"/>
    <col min="15" max="15" width="5.85546875" customWidth="1"/>
    <col min="16" max="16" width="6.140625" customWidth="1"/>
    <col min="17" max="17" width="5.85546875" customWidth="1"/>
    <col min="18" max="18" width="5.140625" customWidth="1"/>
    <col min="19" max="19" width="5" customWidth="1"/>
    <col min="20" max="20" width="5.28515625" customWidth="1"/>
    <col min="21" max="21" width="5.5703125" customWidth="1"/>
    <col min="22" max="22" width="6.85546875" customWidth="1"/>
    <col min="23" max="23" width="6.7109375" customWidth="1"/>
    <col min="24" max="24" width="5.85546875" hidden="1" customWidth="1"/>
    <col min="25" max="25" width="5.5703125" hidden="1" customWidth="1"/>
    <col min="26" max="27" width="5.5703125" customWidth="1"/>
    <col min="28" max="28" width="6" customWidth="1"/>
    <col min="29" max="29" width="5.7109375" customWidth="1"/>
    <col min="30" max="30" width="6" customWidth="1"/>
    <col min="31" max="31" width="6.140625" customWidth="1"/>
  </cols>
  <sheetData>
    <row r="1" spans="1:33" s="2" customFormat="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33" s="2" customFormat="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3" s="2" customFormat="1" ht="15" x14ac:dyDescent="0.25">
      <c r="A3" s="11">
        <v>2009</v>
      </c>
      <c r="B3" s="3" t="s">
        <v>44</v>
      </c>
      <c r="C3" s="3"/>
      <c r="D3" s="3" t="s">
        <v>45</v>
      </c>
      <c r="E3" s="3"/>
      <c r="F3" s="3" t="s">
        <v>46</v>
      </c>
      <c r="G3" s="3"/>
      <c r="H3" s="3" t="s">
        <v>47</v>
      </c>
      <c r="I3" s="3"/>
      <c r="J3" s="3" t="s">
        <v>48</v>
      </c>
      <c r="K3" s="3"/>
      <c r="L3" s="3" t="s">
        <v>49</v>
      </c>
      <c r="M3" s="3"/>
      <c r="N3" s="3" t="s">
        <v>50</v>
      </c>
      <c r="O3" s="3"/>
      <c r="P3" s="3" t="s">
        <v>44</v>
      </c>
      <c r="R3" s="2" t="s">
        <v>51</v>
      </c>
      <c r="T3" s="2" t="s">
        <v>52</v>
      </c>
      <c r="V3" s="2" t="s">
        <v>53</v>
      </c>
      <c r="X3" s="2" t="s">
        <v>51</v>
      </c>
      <c r="Z3" s="2" t="s">
        <v>51</v>
      </c>
      <c r="AB3" s="2" t="s">
        <v>51</v>
      </c>
      <c r="AD3" s="2" t="s">
        <v>51</v>
      </c>
    </row>
    <row r="4" spans="1:33" s="2" customFormat="1" ht="15" x14ac:dyDescent="0.25"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R4" s="2" t="s">
        <v>31</v>
      </c>
      <c r="T4" s="2" t="s">
        <v>32</v>
      </c>
      <c r="V4" s="2" t="s">
        <v>33</v>
      </c>
      <c r="X4" s="2" t="s">
        <v>34</v>
      </c>
      <c r="Z4" s="2" t="s">
        <v>57</v>
      </c>
      <c r="AB4" s="2" t="s">
        <v>35</v>
      </c>
      <c r="AD4" s="2" t="s">
        <v>36</v>
      </c>
      <c r="AF4" s="2" t="s">
        <v>41</v>
      </c>
    </row>
    <row r="5" spans="1:33" ht="18" customHeight="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5">
        <v>12</v>
      </c>
      <c r="AC5" s="36"/>
      <c r="AD5" s="33">
        <v>12</v>
      </c>
      <c r="AE5" s="34"/>
      <c r="AF5" s="33"/>
      <c r="AG5" s="34"/>
    </row>
    <row r="6" spans="1:33" ht="18" customHeight="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</row>
    <row r="7" spans="1:33" ht="18" customHeight="1" x14ac:dyDescent="0.2">
      <c r="A7" s="9" t="s">
        <v>71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</row>
    <row r="8" spans="1:33" ht="18" customHeight="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>
        <f t="shared" ref="AF8:AG13" si="0">B8+D8+F8+H8+J8+L8+N8+P8+R8+T8+V8+X8+Z8+AB8+AD8</f>
        <v>0</v>
      </c>
      <c r="AG8" s="7">
        <f t="shared" si="0"/>
        <v>0</v>
      </c>
    </row>
    <row r="9" spans="1:33" ht="18" customHeight="1" x14ac:dyDescent="0.2">
      <c r="A9" s="9" t="s">
        <v>4</v>
      </c>
      <c r="B9" s="5">
        <v>4</v>
      </c>
      <c r="C9" s="4"/>
      <c r="D9" s="6">
        <v>33</v>
      </c>
      <c r="E9" s="7">
        <v>7</v>
      </c>
      <c r="F9" s="6">
        <v>4</v>
      </c>
      <c r="G9" s="7">
        <v>8</v>
      </c>
      <c r="H9" s="6">
        <v>0</v>
      </c>
      <c r="I9" s="7">
        <v>20</v>
      </c>
      <c r="J9" s="6">
        <v>10</v>
      </c>
      <c r="K9" s="7">
        <v>8</v>
      </c>
      <c r="L9" s="6">
        <v>10</v>
      </c>
      <c r="M9" s="7">
        <v>30</v>
      </c>
      <c r="N9" s="6"/>
      <c r="O9" s="7"/>
      <c r="P9" s="5"/>
      <c r="Q9" s="4">
        <v>5</v>
      </c>
      <c r="R9" s="6">
        <v>0</v>
      </c>
      <c r="S9" s="7">
        <v>1</v>
      </c>
      <c r="T9" s="6"/>
      <c r="U9" s="7">
        <v>100</v>
      </c>
      <c r="V9" s="6"/>
      <c r="W9" s="7"/>
      <c r="X9" s="6"/>
      <c r="Y9" s="7"/>
      <c r="Z9" s="16">
        <v>5</v>
      </c>
      <c r="AA9" s="17">
        <v>15</v>
      </c>
      <c r="AB9" s="6"/>
      <c r="AC9" s="7"/>
      <c r="AD9" s="6"/>
      <c r="AE9" s="7"/>
      <c r="AF9" s="6">
        <f t="shared" si="0"/>
        <v>66</v>
      </c>
      <c r="AG9" s="7">
        <f t="shared" si="0"/>
        <v>194</v>
      </c>
    </row>
    <row r="10" spans="1:33" ht="18" customHeight="1" x14ac:dyDescent="0.2">
      <c r="A10" s="9" t="s">
        <v>5</v>
      </c>
      <c r="B10" s="5"/>
      <c r="C10" s="4"/>
      <c r="D10" s="6">
        <v>4</v>
      </c>
      <c r="E10" s="7"/>
      <c r="F10" s="6"/>
      <c r="G10" s="7"/>
      <c r="H10" s="6"/>
      <c r="I10" s="7"/>
      <c r="J10" s="6">
        <v>50</v>
      </c>
      <c r="K10" s="7">
        <v>40</v>
      </c>
      <c r="L10" s="6"/>
      <c r="M10" s="7"/>
      <c r="N10" s="6">
        <v>1</v>
      </c>
      <c r="O10" s="7">
        <v>1</v>
      </c>
      <c r="P10" s="5"/>
      <c r="Q10" s="4"/>
      <c r="R10" s="6"/>
      <c r="S10" s="7"/>
      <c r="T10" s="6">
        <v>10</v>
      </c>
      <c r="U10" s="7">
        <v>31</v>
      </c>
      <c r="V10" s="6"/>
      <c r="W10" s="7"/>
      <c r="X10" s="6"/>
      <c r="Y10" s="7"/>
      <c r="Z10" s="16">
        <v>20</v>
      </c>
      <c r="AA10" s="17">
        <v>50</v>
      </c>
      <c r="AB10" s="6"/>
      <c r="AC10" s="7"/>
      <c r="AD10" s="6"/>
      <c r="AE10" s="7"/>
      <c r="AF10" s="6">
        <f t="shared" si="0"/>
        <v>85</v>
      </c>
      <c r="AG10" s="7">
        <f t="shared" si="0"/>
        <v>122</v>
      </c>
    </row>
    <row r="11" spans="1:33" ht="18" customHeight="1" x14ac:dyDescent="0.2">
      <c r="A11" s="9" t="s">
        <v>6</v>
      </c>
      <c r="B11" s="5"/>
      <c r="C11" s="4"/>
      <c r="D11" s="6">
        <v>13</v>
      </c>
      <c r="E11" s="7">
        <v>42</v>
      </c>
      <c r="F11" s="6"/>
      <c r="G11" s="7"/>
      <c r="H11" s="6"/>
      <c r="I11" s="7"/>
      <c r="J11" s="6">
        <v>40</v>
      </c>
      <c r="K11" s="7">
        <v>20</v>
      </c>
      <c r="L11" s="6">
        <v>6</v>
      </c>
      <c r="M11" s="7">
        <v>12</v>
      </c>
      <c r="N11" s="6"/>
      <c r="O11" s="7"/>
      <c r="P11" s="5">
        <v>4</v>
      </c>
      <c r="Q11" s="4">
        <v>5</v>
      </c>
      <c r="R11" s="6"/>
      <c r="S11" s="7"/>
      <c r="T11" s="6"/>
      <c r="U11" s="7"/>
      <c r="V11" s="6"/>
      <c r="W11" s="7"/>
      <c r="X11" s="6"/>
      <c r="Y11" s="7"/>
      <c r="Z11" s="16">
        <v>5</v>
      </c>
      <c r="AA11" s="17">
        <v>5</v>
      </c>
      <c r="AB11" s="6"/>
      <c r="AC11" s="7"/>
      <c r="AD11" s="6"/>
      <c r="AE11" s="7"/>
      <c r="AF11" s="6">
        <f t="shared" si="0"/>
        <v>68</v>
      </c>
      <c r="AG11" s="7">
        <f t="shared" si="0"/>
        <v>84</v>
      </c>
    </row>
    <row r="12" spans="1:33" ht="18" customHeight="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</v>
      </c>
      <c r="K12" s="7">
        <v>86</v>
      </c>
      <c r="L12" s="6"/>
      <c r="M12" s="7"/>
      <c r="N12" s="6"/>
      <c r="O12" s="7"/>
      <c r="P12" s="5"/>
      <c r="Q12" s="4"/>
      <c r="R12" s="6"/>
      <c r="S12" s="7"/>
      <c r="T12" s="6"/>
      <c r="U12" s="7"/>
      <c r="V12" s="6"/>
      <c r="W12" s="7"/>
      <c r="X12" s="6"/>
      <c r="Y12" s="7"/>
      <c r="Z12" s="16"/>
      <c r="AA12" s="17"/>
      <c r="AB12" s="6"/>
      <c r="AC12" s="7"/>
      <c r="AD12" s="6"/>
      <c r="AE12" s="7"/>
      <c r="AF12" s="6">
        <f t="shared" si="0"/>
        <v>2</v>
      </c>
      <c r="AG12" s="7">
        <f t="shared" si="0"/>
        <v>86</v>
      </c>
    </row>
    <row r="13" spans="1:33" ht="18" customHeight="1" x14ac:dyDescent="0.2">
      <c r="A13" s="9" t="s">
        <v>24</v>
      </c>
      <c r="B13" s="5"/>
      <c r="C13" s="4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6"/>
      <c r="S13" s="7"/>
      <c r="T13" s="6"/>
      <c r="U13" s="7">
        <v>11</v>
      </c>
      <c r="V13" s="6"/>
      <c r="W13" s="7"/>
      <c r="X13" s="6"/>
      <c r="Y13" s="7"/>
      <c r="Z13" s="16">
        <v>3</v>
      </c>
      <c r="AA13" s="17">
        <v>7</v>
      </c>
      <c r="AB13" s="6">
        <v>100</v>
      </c>
      <c r="AC13" s="7">
        <v>100</v>
      </c>
      <c r="AD13" s="6">
        <v>10</v>
      </c>
      <c r="AE13" s="7">
        <v>20</v>
      </c>
      <c r="AF13" s="6">
        <f t="shared" si="0"/>
        <v>113</v>
      </c>
      <c r="AG13" s="7">
        <f t="shared" si="0"/>
        <v>138</v>
      </c>
    </row>
    <row r="14" spans="1:33" ht="18" customHeight="1" x14ac:dyDescent="0.2">
      <c r="A14" s="9" t="s">
        <v>72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/>
      <c r="V14" s="6"/>
      <c r="W14" s="7"/>
      <c r="X14" s="6"/>
      <c r="Y14" s="7"/>
      <c r="Z14" s="16"/>
      <c r="AA14" s="17"/>
      <c r="AB14" s="6"/>
      <c r="AC14" s="7"/>
      <c r="AD14" s="6"/>
      <c r="AE14" s="7"/>
      <c r="AF14" s="6"/>
      <c r="AG14" s="7"/>
    </row>
    <row r="15" spans="1:33" ht="18" customHeight="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6"/>
      <c r="S15" s="7"/>
      <c r="T15" s="6"/>
      <c r="U15" s="7"/>
      <c r="V15" s="6"/>
      <c r="W15" s="7"/>
      <c r="X15" s="6"/>
      <c r="Y15" s="7"/>
      <c r="Z15" s="16">
        <v>7</v>
      </c>
      <c r="AA15" s="17">
        <v>8</v>
      </c>
      <c r="AB15" s="6">
        <v>100</v>
      </c>
      <c r="AC15" s="7">
        <v>100</v>
      </c>
      <c r="AD15" s="6">
        <v>10</v>
      </c>
      <c r="AE15" s="7">
        <v>40</v>
      </c>
      <c r="AF15" s="6">
        <f t="shared" ref="AF15:AF26" si="1">B15+D15+F15+H15+J15+L15+N15+P15+R15+T15+V15+X15+Z15+AB15+AD15</f>
        <v>117</v>
      </c>
      <c r="AG15" s="7">
        <f t="shared" ref="AG15:AG26" si="2">C15+E15+G15+I15+K15+M15+O15+Q15+S15+U15+W15+Y15+AA15+AC15+AE15</f>
        <v>148</v>
      </c>
    </row>
    <row r="16" spans="1:33" ht="18" customHeight="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6"/>
      <c r="S16" s="7"/>
      <c r="T16" s="6"/>
      <c r="U16" s="7"/>
      <c r="V16" s="6"/>
      <c r="W16" s="7"/>
      <c r="X16" s="6"/>
      <c r="Y16" s="7"/>
      <c r="Z16" s="16">
        <v>4</v>
      </c>
      <c r="AA16" s="17">
        <v>6</v>
      </c>
      <c r="AB16" s="6">
        <v>50</v>
      </c>
      <c r="AC16" s="7">
        <v>50</v>
      </c>
      <c r="AD16" s="6">
        <v>20</v>
      </c>
      <c r="AE16" s="7">
        <v>30</v>
      </c>
      <c r="AF16" s="6">
        <f t="shared" si="1"/>
        <v>74</v>
      </c>
      <c r="AG16" s="7">
        <f t="shared" si="2"/>
        <v>86</v>
      </c>
    </row>
    <row r="17" spans="1:33" ht="18" customHeight="1" x14ac:dyDescent="0.2">
      <c r="A17" s="9" t="s">
        <v>19</v>
      </c>
      <c r="B17" s="5"/>
      <c r="C17" s="4">
        <v>5</v>
      </c>
      <c r="D17" s="6"/>
      <c r="E17" s="7">
        <v>3</v>
      </c>
      <c r="F17" s="6">
        <v>0</v>
      </c>
      <c r="G17" s="7">
        <v>1</v>
      </c>
      <c r="H17" s="6"/>
      <c r="I17" s="7"/>
      <c r="J17" s="6">
        <v>2</v>
      </c>
      <c r="K17" s="7">
        <v>1</v>
      </c>
      <c r="L17" s="6"/>
      <c r="M17" s="7"/>
      <c r="N17" s="6"/>
      <c r="O17" s="7"/>
      <c r="P17" s="5"/>
      <c r="Q17" s="4"/>
      <c r="R17" s="6">
        <v>3</v>
      </c>
      <c r="S17" s="7">
        <v>5</v>
      </c>
      <c r="T17" s="6"/>
      <c r="U17" s="7"/>
      <c r="V17" s="6"/>
      <c r="W17" s="7"/>
      <c r="X17" s="6"/>
      <c r="Y17" s="7"/>
      <c r="Z17" s="16"/>
      <c r="AA17" s="17"/>
      <c r="AB17" s="6"/>
      <c r="AC17" s="7"/>
      <c r="AD17" s="6"/>
      <c r="AE17" s="7"/>
      <c r="AF17" s="6">
        <f t="shared" si="1"/>
        <v>5</v>
      </c>
      <c r="AG17" s="7">
        <f t="shared" si="2"/>
        <v>15</v>
      </c>
    </row>
    <row r="18" spans="1:33" ht="18" customHeight="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15</v>
      </c>
      <c r="K18" s="7">
        <v>10</v>
      </c>
      <c r="L18" s="6"/>
      <c r="M18" s="7"/>
      <c r="N18" s="6"/>
      <c r="O18" s="7"/>
      <c r="P18" s="5"/>
      <c r="Q18" s="4"/>
      <c r="R18" s="6">
        <v>9</v>
      </c>
      <c r="S18" s="7">
        <v>6</v>
      </c>
      <c r="T18" s="6"/>
      <c r="U18" s="7"/>
      <c r="V18" s="6"/>
      <c r="W18" s="7"/>
      <c r="X18" s="6"/>
      <c r="Y18" s="7"/>
      <c r="Z18" s="16"/>
      <c r="AA18" s="17"/>
      <c r="AB18" s="6"/>
      <c r="AC18" s="7"/>
      <c r="AD18" s="6"/>
      <c r="AE18" s="7"/>
      <c r="AF18" s="6">
        <f t="shared" si="1"/>
        <v>24</v>
      </c>
      <c r="AG18" s="7">
        <f t="shared" si="2"/>
        <v>16</v>
      </c>
    </row>
    <row r="19" spans="1:33" ht="18" customHeight="1" x14ac:dyDescent="0.2">
      <c r="A19" s="9" t="s">
        <v>21</v>
      </c>
      <c r="B19" s="5"/>
      <c r="C19" s="4"/>
      <c r="D19" s="6">
        <v>10</v>
      </c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6"/>
      <c r="S19" s="7"/>
      <c r="T19" s="6"/>
      <c r="U19" s="7"/>
      <c r="V19" s="6"/>
      <c r="W19" s="7"/>
      <c r="X19" s="6"/>
      <c r="Y19" s="7"/>
      <c r="Z19" s="16">
        <v>5</v>
      </c>
      <c r="AA19" s="17">
        <v>10</v>
      </c>
      <c r="AB19" s="6"/>
      <c r="AC19" s="7"/>
      <c r="AD19" s="6"/>
      <c r="AE19" s="7"/>
      <c r="AF19" s="6">
        <f t="shared" si="1"/>
        <v>15</v>
      </c>
      <c r="AG19" s="7">
        <f t="shared" si="2"/>
        <v>10</v>
      </c>
    </row>
    <row r="20" spans="1:33" ht="18" customHeight="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6"/>
      <c r="S20" s="7"/>
      <c r="T20" s="6"/>
      <c r="U20" s="7"/>
      <c r="V20" s="6"/>
      <c r="W20" s="7"/>
      <c r="X20" s="6"/>
      <c r="Y20" s="7"/>
      <c r="Z20" s="16">
        <v>5</v>
      </c>
      <c r="AA20" s="17">
        <v>15</v>
      </c>
      <c r="AB20" s="6">
        <v>200</v>
      </c>
      <c r="AC20" s="7">
        <v>300</v>
      </c>
      <c r="AD20" s="6">
        <v>100</v>
      </c>
      <c r="AE20" s="7">
        <v>100</v>
      </c>
      <c r="AF20" s="6">
        <f t="shared" si="1"/>
        <v>305</v>
      </c>
      <c r="AG20" s="7">
        <f t="shared" si="2"/>
        <v>415</v>
      </c>
    </row>
    <row r="21" spans="1:33" ht="18" customHeight="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10</v>
      </c>
      <c r="K21" s="7">
        <v>10</v>
      </c>
      <c r="L21" s="6"/>
      <c r="M21" s="7"/>
      <c r="N21" s="6">
        <v>1</v>
      </c>
      <c r="O21" s="7">
        <v>3</v>
      </c>
      <c r="P21" s="5"/>
      <c r="Q21" s="4"/>
      <c r="R21" s="6">
        <v>8</v>
      </c>
      <c r="S21" s="7">
        <v>10</v>
      </c>
      <c r="T21" s="6"/>
      <c r="U21" s="7">
        <v>22</v>
      </c>
      <c r="V21" s="6"/>
      <c r="W21" s="7"/>
      <c r="X21" s="6"/>
      <c r="Y21" s="7"/>
      <c r="Z21" s="16"/>
      <c r="AA21" s="17"/>
      <c r="AB21" s="6"/>
      <c r="AC21" s="7"/>
      <c r="AD21" s="6"/>
      <c r="AE21" s="7"/>
      <c r="AF21" s="6">
        <f t="shared" si="1"/>
        <v>19</v>
      </c>
      <c r="AG21" s="7">
        <f t="shared" si="2"/>
        <v>45</v>
      </c>
    </row>
    <row r="22" spans="1:33" ht="18" customHeight="1" x14ac:dyDescent="0.2">
      <c r="A22" s="9" t="s">
        <v>10</v>
      </c>
      <c r="B22" s="5"/>
      <c r="C22" s="4">
        <v>6</v>
      </c>
      <c r="D22" s="6"/>
      <c r="E22" s="7"/>
      <c r="F22" s="6"/>
      <c r="G22" s="7"/>
      <c r="H22" s="6"/>
      <c r="I22" s="7"/>
      <c r="J22" s="6"/>
      <c r="K22" s="7"/>
      <c r="L22" s="6">
        <v>0</v>
      </c>
      <c r="M22" s="7">
        <v>2</v>
      </c>
      <c r="N22" s="6"/>
      <c r="O22" s="7"/>
      <c r="P22" s="5"/>
      <c r="Q22" s="4"/>
      <c r="R22" s="6"/>
      <c r="S22" s="7"/>
      <c r="T22" s="6"/>
      <c r="U22" s="7"/>
      <c r="V22" s="6"/>
      <c r="W22" s="7"/>
      <c r="X22" s="6"/>
      <c r="Y22" s="7"/>
      <c r="Z22" s="16"/>
      <c r="AA22" s="17"/>
      <c r="AB22" s="6">
        <v>50</v>
      </c>
      <c r="AC22" s="7">
        <v>50</v>
      </c>
      <c r="AD22" s="6">
        <v>10</v>
      </c>
      <c r="AE22" s="7">
        <v>40</v>
      </c>
      <c r="AF22" s="6">
        <f t="shared" si="1"/>
        <v>60</v>
      </c>
      <c r="AG22" s="7">
        <f t="shared" si="2"/>
        <v>98</v>
      </c>
    </row>
    <row r="23" spans="1:33" ht="18" customHeight="1" x14ac:dyDescent="0.2">
      <c r="A23" s="9" t="s">
        <v>11</v>
      </c>
      <c r="B23" s="5"/>
      <c r="C23" s="4"/>
      <c r="D23" s="6"/>
      <c r="E23" s="7"/>
      <c r="F23" s="6"/>
      <c r="G23" s="7"/>
      <c r="H23" s="6">
        <v>0</v>
      </c>
      <c r="I23" s="7">
        <v>1</v>
      </c>
      <c r="J23" s="6"/>
      <c r="K23" s="7"/>
      <c r="L23" s="6">
        <v>0</v>
      </c>
      <c r="M23" s="7">
        <v>1</v>
      </c>
      <c r="N23" s="6"/>
      <c r="O23" s="7"/>
      <c r="P23" s="5"/>
      <c r="Q23" s="4"/>
      <c r="R23" s="6"/>
      <c r="S23" s="7"/>
      <c r="T23" s="6"/>
      <c r="U23" s="7"/>
      <c r="V23" s="6"/>
      <c r="W23" s="7"/>
      <c r="X23" s="6"/>
      <c r="Y23" s="7"/>
      <c r="Z23" s="16"/>
      <c r="AA23" s="17"/>
      <c r="AB23" s="6"/>
      <c r="AC23" s="7"/>
      <c r="AD23" s="6"/>
      <c r="AE23" s="7"/>
      <c r="AF23" s="6">
        <f t="shared" si="1"/>
        <v>0</v>
      </c>
      <c r="AG23" s="7">
        <f t="shared" si="2"/>
        <v>2</v>
      </c>
    </row>
    <row r="24" spans="1:33" ht="18" customHeight="1" x14ac:dyDescent="0.2">
      <c r="A24" s="9" t="s">
        <v>12</v>
      </c>
      <c r="B24" s="5">
        <v>50</v>
      </c>
      <c r="C24" s="4">
        <v>60</v>
      </c>
      <c r="D24" s="6">
        <v>12</v>
      </c>
      <c r="E24" s="7"/>
      <c r="F24" s="6"/>
      <c r="G24" s="7"/>
      <c r="H24" s="6">
        <v>4</v>
      </c>
      <c r="I24" s="7">
        <v>2</v>
      </c>
      <c r="J24" s="6"/>
      <c r="K24" s="7"/>
      <c r="L24" s="6"/>
      <c r="M24" s="7"/>
      <c r="N24" s="6">
        <v>3</v>
      </c>
      <c r="O24" s="7">
        <v>5</v>
      </c>
      <c r="P24" s="5"/>
      <c r="Q24" s="4"/>
      <c r="R24" s="6">
        <v>30</v>
      </c>
      <c r="S24" s="7">
        <v>60</v>
      </c>
      <c r="T24" s="6">
        <v>100</v>
      </c>
      <c r="U24" s="7">
        <v>100</v>
      </c>
      <c r="V24" s="6"/>
      <c r="W24" s="7"/>
      <c r="X24" s="6"/>
      <c r="Y24" s="7"/>
      <c r="Z24" s="16">
        <v>10</v>
      </c>
      <c r="AA24" s="17">
        <v>10</v>
      </c>
      <c r="AB24" s="6">
        <v>30</v>
      </c>
      <c r="AC24" s="7">
        <v>20</v>
      </c>
      <c r="AD24" s="6"/>
      <c r="AE24" s="7"/>
      <c r="AF24" s="6">
        <f t="shared" si="1"/>
        <v>239</v>
      </c>
      <c r="AG24" s="7">
        <f t="shared" si="2"/>
        <v>257</v>
      </c>
    </row>
    <row r="25" spans="1:33" ht="18" customHeight="1" x14ac:dyDescent="0.2">
      <c r="A25" s="9" t="s">
        <v>13</v>
      </c>
      <c r="B25" s="5"/>
      <c r="C25" s="4">
        <v>3</v>
      </c>
      <c r="D25" s="6">
        <v>42</v>
      </c>
      <c r="E25" s="7"/>
      <c r="F25" s="6"/>
      <c r="G25" s="7"/>
      <c r="H25" s="6">
        <v>0</v>
      </c>
      <c r="I25" s="7">
        <v>8</v>
      </c>
      <c r="J25" s="6">
        <v>20</v>
      </c>
      <c r="K25" s="7">
        <v>20</v>
      </c>
      <c r="L25" s="6">
        <v>0</v>
      </c>
      <c r="M25" s="7">
        <v>30</v>
      </c>
      <c r="N25" s="6">
        <v>2</v>
      </c>
      <c r="O25" s="7">
        <v>7</v>
      </c>
      <c r="P25" s="5"/>
      <c r="Q25" s="4">
        <v>11</v>
      </c>
      <c r="R25" s="6">
        <v>0</v>
      </c>
      <c r="S25" s="7">
        <v>10</v>
      </c>
      <c r="T25" s="6"/>
      <c r="U25" s="7">
        <v>24</v>
      </c>
      <c r="V25" s="6"/>
      <c r="W25" s="7">
        <v>0</v>
      </c>
      <c r="X25" s="6"/>
      <c r="Y25" s="7"/>
      <c r="Z25" s="16">
        <v>0</v>
      </c>
      <c r="AA25" s="17">
        <v>15</v>
      </c>
      <c r="AB25" s="6">
        <v>0</v>
      </c>
      <c r="AC25" s="7">
        <v>50</v>
      </c>
      <c r="AD25" s="6"/>
      <c r="AE25" s="7"/>
      <c r="AF25" s="6">
        <f t="shared" si="1"/>
        <v>64</v>
      </c>
      <c r="AG25" s="7">
        <f t="shared" si="2"/>
        <v>178</v>
      </c>
    </row>
    <row r="26" spans="1:33" ht="18" customHeight="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>
        <v>0</v>
      </c>
      <c r="M26" s="7">
        <v>5</v>
      </c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>
        <f t="shared" si="1"/>
        <v>0</v>
      </c>
      <c r="AG26" s="7">
        <f t="shared" si="2"/>
        <v>5</v>
      </c>
    </row>
    <row r="27" spans="1:33" ht="18" customHeight="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</row>
    <row r="28" spans="1:33" ht="18" customHeight="1" x14ac:dyDescent="0.2">
      <c r="A28" s="9" t="s">
        <v>14</v>
      </c>
      <c r="B28" s="5"/>
      <c r="C28" s="4"/>
      <c r="D28" s="6"/>
      <c r="E28" s="7"/>
      <c r="F28" s="6">
        <v>0</v>
      </c>
      <c r="G28" s="7">
        <v>6</v>
      </c>
      <c r="H28" s="6"/>
      <c r="I28" s="7"/>
      <c r="J28" s="6">
        <v>5</v>
      </c>
      <c r="K28" s="7">
        <v>5</v>
      </c>
      <c r="L28" s="6"/>
      <c r="M28" s="7"/>
      <c r="N28" s="6"/>
      <c r="O28" s="7"/>
      <c r="P28" s="5"/>
      <c r="Q28" s="4"/>
      <c r="R28" s="6">
        <v>1</v>
      </c>
      <c r="S28" s="7">
        <v>1</v>
      </c>
      <c r="T28" s="6"/>
      <c r="U28" s="7"/>
      <c r="V28" s="6"/>
      <c r="W28" s="7"/>
      <c r="X28" s="6"/>
      <c r="Y28" s="7"/>
      <c r="Z28" s="6"/>
      <c r="AA28" s="7"/>
      <c r="AB28" s="6"/>
      <c r="AC28" s="7"/>
      <c r="AD28" s="6"/>
      <c r="AE28" s="7"/>
      <c r="AF28" s="6">
        <f t="shared" ref="AF28:AG34" si="3">B28+D28+F28+H28+J28+L28+N28+P28+R28+T28+V28+X28+Z28+AB28+AD28</f>
        <v>6</v>
      </c>
      <c r="AG28" s="7">
        <f t="shared" si="3"/>
        <v>12</v>
      </c>
    </row>
    <row r="29" spans="1:33" ht="18" customHeight="1" x14ac:dyDescent="0.2">
      <c r="A29" s="9" t="s">
        <v>15</v>
      </c>
      <c r="B29" s="5"/>
      <c r="C29" s="4"/>
      <c r="D29" s="6"/>
      <c r="E29" s="7"/>
      <c r="F29" s="6"/>
      <c r="G29" s="7"/>
      <c r="H29" s="6">
        <v>0</v>
      </c>
      <c r="I29" s="7">
        <v>15</v>
      </c>
      <c r="J29" s="6"/>
      <c r="K29" s="7"/>
      <c r="L29" s="6"/>
      <c r="M29" s="7"/>
      <c r="N29" s="6"/>
      <c r="O29" s="7"/>
      <c r="P29" s="5"/>
      <c r="Q29" s="4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>
        <f t="shared" si="3"/>
        <v>0</v>
      </c>
      <c r="AG29" s="7">
        <f t="shared" si="3"/>
        <v>15</v>
      </c>
    </row>
    <row r="30" spans="1:33" ht="18" customHeight="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5"/>
      <c r="Q30" s="4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  <c r="AF30" s="6">
        <f t="shared" si="3"/>
        <v>0</v>
      </c>
      <c r="AG30" s="7">
        <f t="shared" si="3"/>
        <v>1</v>
      </c>
    </row>
    <row r="31" spans="1:33" ht="18" customHeight="1" x14ac:dyDescent="0.2">
      <c r="A31" s="9" t="s">
        <v>17</v>
      </c>
      <c r="B31" s="5"/>
      <c r="C31" s="4">
        <v>2</v>
      </c>
      <c r="D31" s="6"/>
      <c r="E31" s="7"/>
      <c r="F31" s="6">
        <v>1</v>
      </c>
      <c r="G31" s="7">
        <v>1</v>
      </c>
      <c r="H31" s="6">
        <v>0</v>
      </c>
      <c r="I31" s="7">
        <v>100</v>
      </c>
      <c r="J31" s="6">
        <v>50</v>
      </c>
      <c r="K31" s="7">
        <v>25</v>
      </c>
      <c r="L31" s="6">
        <v>2</v>
      </c>
      <c r="M31" s="7">
        <v>3</v>
      </c>
      <c r="N31" s="6">
        <v>195</v>
      </c>
      <c r="O31" s="7">
        <v>170</v>
      </c>
      <c r="P31" s="5">
        <v>120</v>
      </c>
      <c r="Q31" s="4">
        <v>44</v>
      </c>
      <c r="R31" s="6">
        <v>50</v>
      </c>
      <c r="S31" s="7">
        <v>150</v>
      </c>
      <c r="T31" s="6">
        <v>8</v>
      </c>
      <c r="U31" s="7">
        <v>13</v>
      </c>
      <c r="V31" s="6"/>
      <c r="W31" s="7"/>
      <c r="X31" s="6"/>
      <c r="Y31" s="7"/>
      <c r="Z31" s="6"/>
      <c r="AA31" s="7"/>
      <c r="AB31" s="6">
        <v>2</v>
      </c>
      <c r="AC31" s="7">
        <v>13</v>
      </c>
      <c r="AD31" s="6"/>
      <c r="AE31" s="7"/>
      <c r="AF31" s="6">
        <f t="shared" si="3"/>
        <v>428</v>
      </c>
      <c r="AG31" s="7">
        <f t="shared" si="3"/>
        <v>521</v>
      </c>
    </row>
    <row r="32" spans="1:33" ht="18" customHeight="1" x14ac:dyDescent="0.2">
      <c r="A32" s="9" t="s">
        <v>25</v>
      </c>
      <c r="B32" s="5"/>
      <c r="C32" s="4">
        <v>4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  <c r="AE32" s="7"/>
      <c r="AF32" s="6">
        <f t="shared" si="3"/>
        <v>0</v>
      </c>
      <c r="AG32" s="7">
        <f t="shared" si="3"/>
        <v>4</v>
      </c>
    </row>
    <row r="33" spans="1:33" ht="18" customHeight="1" x14ac:dyDescent="0.2">
      <c r="A33" s="9" t="s">
        <v>18</v>
      </c>
      <c r="B33" s="5"/>
      <c r="C33" s="4">
        <v>5</v>
      </c>
      <c r="D33" s="6">
        <v>1</v>
      </c>
      <c r="E33" s="7">
        <v>1</v>
      </c>
      <c r="F33" s="6"/>
      <c r="G33" s="7"/>
      <c r="H33" s="6"/>
      <c r="I33" s="7"/>
      <c r="J33" s="6">
        <v>2</v>
      </c>
      <c r="K33" s="7">
        <v>2</v>
      </c>
      <c r="L33" s="6">
        <v>2</v>
      </c>
      <c r="M33" s="7">
        <v>8</v>
      </c>
      <c r="N33" s="6"/>
      <c r="O33" s="7"/>
      <c r="P33" s="5"/>
      <c r="Q33" s="4"/>
      <c r="R33" s="6"/>
      <c r="S33" s="7"/>
      <c r="T33" s="6">
        <v>1</v>
      </c>
      <c r="U33" s="7">
        <v>3</v>
      </c>
      <c r="V33" s="6"/>
      <c r="W33" s="7">
        <v>0</v>
      </c>
      <c r="X33" s="6"/>
      <c r="Y33" s="7"/>
      <c r="Z33" s="6">
        <v>0</v>
      </c>
      <c r="AA33" s="7">
        <v>3</v>
      </c>
      <c r="AB33" s="6"/>
      <c r="AC33" s="7"/>
      <c r="AD33" s="6"/>
      <c r="AE33" s="7"/>
      <c r="AF33" s="6">
        <f t="shared" si="3"/>
        <v>6</v>
      </c>
      <c r="AG33" s="7">
        <f t="shared" si="3"/>
        <v>22</v>
      </c>
    </row>
    <row r="34" spans="1:33" ht="18" customHeight="1" x14ac:dyDescent="0.2">
      <c r="A34" s="10"/>
      <c r="B34" s="5"/>
      <c r="C34" s="4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5"/>
      <c r="Q34" s="4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>
        <f t="shared" si="3"/>
        <v>0</v>
      </c>
      <c r="AG34" s="7">
        <f t="shared" si="3"/>
        <v>0</v>
      </c>
    </row>
    <row r="35" spans="1:33" x14ac:dyDescent="0.2">
      <c r="A35" t="s">
        <v>59</v>
      </c>
    </row>
  </sheetData>
  <sortState ref="A7:AG31">
    <sortCondition ref="A7:A31"/>
  </sortState>
  <mergeCells count="17">
    <mergeCell ref="AF5:AG5"/>
    <mergeCell ref="R5:S5"/>
    <mergeCell ref="T5:U5"/>
    <mergeCell ref="V5:W5"/>
    <mergeCell ref="X5:Y5"/>
    <mergeCell ref="AB5:AC5"/>
    <mergeCell ref="AD5:AE5"/>
    <mergeCell ref="Z5:AA5"/>
    <mergeCell ref="B1:P1"/>
    <mergeCell ref="B5:C5"/>
    <mergeCell ref="D5:E5"/>
    <mergeCell ref="F5:G5"/>
    <mergeCell ref="H5:I5"/>
    <mergeCell ref="J5:K5"/>
    <mergeCell ref="L5:M5"/>
    <mergeCell ref="N5:O5"/>
    <mergeCell ref="P5:Q5"/>
  </mergeCells>
  <pageMargins left="0.74803149606299213" right="0.62992125984251968" top="0.78740157480314965" bottom="0.67" header="0.51181102362204722" footer="0.51181102362204722"/>
  <pageSetup paperSize="9" orientation="landscape" r:id="rId1"/>
  <headerFooter alignWithMargins="0">
    <oddFooter>&amp;L&amp;8   Gruppe Orchideenschutz  -  Naturschutz- und Verschönerungsverein Rorbas, Freienstein-Teufen   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16" workbookViewId="0">
      <selection activeCell="A27" sqref="A27"/>
    </sheetView>
  </sheetViews>
  <sheetFormatPr baseColWidth="10" defaultColWidth="9.140625" defaultRowHeight="12.75" x14ac:dyDescent="0.2"/>
  <cols>
    <col min="1" max="1" width="45.85546875" customWidth="1"/>
    <col min="2" max="2" width="6.140625" style="1" customWidth="1"/>
    <col min="3" max="3" width="5.42578125" style="1" customWidth="1"/>
    <col min="4" max="4" width="4.140625" customWidth="1"/>
    <col min="5" max="5" width="4.42578125" customWidth="1"/>
    <col min="6" max="6" width="5.5703125" customWidth="1"/>
    <col min="7" max="8" width="5.85546875" customWidth="1"/>
    <col min="9" max="9" width="6.140625" customWidth="1"/>
    <col min="10" max="10" width="6" customWidth="1"/>
    <col min="11" max="11" width="6.5703125" customWidth="1"/>
    <col min="12" max="12" width="5.42578125" customWidth="1"/>
    <col min="13" max="13" width="5" customWidth="1"/>
    <col min="14" max="14" width="6.28515625" customWidth="1"/>
    <col min="15" max="15" width="5.85546875" customWidth="1"/>
    <col min="16" max="16" width="6.140625" customWidth="1"/>
    <col min="17" max="17" width="5.85546875" customWidth="1"/>
    <col min="18" max="18" width="5.140625" customWidth="1"/>
    <col min="19" max="19" width="5" customWidth="1"/>
    <col min="20" max="20" width="5.28515625" customWidth="1"/>
    <col min="21" max="21" width="5.5703125" customWidth="1"/>
    <col min="22" max="22" width="6.85546875" customWidth="1"/>
    <col min="23" max="23" width="6.7109375" customWidth="1"/>
    <col min="24" max="24" width="5.85546875" hidden="1" customWidth="1"/>
    <col min="25" max="25" width="5.5703125" hidden="1" customWidth="1"/>
    <col min="26" max="27" width="5.5703125" customWidth="1"/>
    <col min="28" max="28" width="6" customWidth="1"/>
    <col min="29" max="29" width="5.7109375" customWidth="1"/>
    <col min="30" max="30" width="6" customWidth="1"/>
    <col min="31" max="31" width="6.140625" customWidth="1"/>
  </cols>
  <sheetData>
    <row r="1" spans="1:33" s="2" customFormat="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33" s="2" customFormat="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3" s="2" customFormat="1" ht="15" x14ac:dyDescent="0.25">
      <c r="A3" s="11">
        <v>2010</v>
      </c>
      <c r="B3" s="3" t="s">
        <v>44</v>
      </c>
      <c r="C3" s="3"/>
      <c r="D3" s="3" t="s">
        <v>45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R3" s="2" t="s">
        <v>51</v>
      </c>
      <c r="T3" s="2" t="s">
        <v>62</v>
      </c>
      <c r="V3" s="2" t="s">
        <v>53</v>
      </c>
      <c r="X3" s="2" t="s">
        <v>51</v>
      </c>
      <c r="Z3" s="2" t="s">
        <v>51</v>
      </c>
      <c r="AB3" s="2" t="s">
        <v>51</v>
      </c>
      <c r="AD3" s="2" t="s">
        <v>51</v>
      </c>
    </row>
    <row r="4" spans="1:33" s="2" customFormat="1" ht="15" x14ac:dyDescent="0.25"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R4" s="2" t="s">
        <v>31</v>
      </c>
      <c r="T4" s="2" t="s">
        <v>32</v>
      </c>
      <c r="V4" s="2" t="s">
        <v>33</v>
      </c>
      <c r="X4" s="2" t="s">
        <v>34</v>
      </c>
      <c r="Z4" s="2" t="s">
        <v>57</v>
      </c>
      <c r="AB4" s="2" t="s">
        <v>35</v>
      </c>
      <c r="AD4" s="2" t="s">
        <v>36</v>
      </c>
      <c r="AF4" s="2" t="s">
        <v>41</v>
      </c>
    </row>
    <row r="5" spans="1:33" ht="18" customHeight="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5">
        <v>12</v>
      </c>
      <c r="AC5" s="36"/>
      <c r="AD5" s="33">
        <v>12</v>
      </c>
      <c r="AE5" s="34"/>
      <c r="AF5" s="33"/>
      <c r="AG5" s="34"/>
    </row>
    <row r="6" spans="1:33" ht="18" customHeight="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</row>
    <row r="7" spans="1:33" ht="18" customHeight="1" x14ac:dyDescent="0.2">
      <c r="A7" s="9" t="s">
        <v>71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</row>
    <row r="8" spans="1:33" ht="18" customHeight="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>
        <f t="shared" ref="AF8:AG13" si="0">B8+D8+F8+H8+J8+L8+N8+P8+R8+T8+V8+X8+Z8+AB8+AD8</f>
        <v>0</v>
      </c>
      <c r="AG8" s="7">
        <f t="shared" si="0"/>
        <v>0</v>
      </c>
    </row>
    <row r="9" spans="1:33" ht="18" customHeight="1" x14ac:dyDescent="0.2">
      <c r="A9" s="9" t="s">
        <v>4</v>
      </c>
      <c r="B9" s="5"/>
      <c r="C9" s="4"/>
      <c r="D9" s="6">
        <v>3</v>
      </c>
      <c r="E9" s="7">
        <v>49</v>
      </c>
      <c r="F9" s="6">
        <v>4</v>
      </c>
      <c r="G9" s="7">
        <v>8</v>
      </c>
      <c r="H9" s="6">
        <v>20</v>
      </c>
      <c r="I9" s="7">
        <v>20</v>
      </c>
      <c r="J9" s="6">
        <v>10</v>
      </c>
      <c r="K9" s="7">
        <v>8</v>
      </c>
      <c r="L9" s="6"/>
      <c r="M9" s="7"/>
      <c r="N9" s="6"/>
      <c r="O9" s="7"/>
      <c r="P9" s="5"/>
      <c r="Q9" s="4"/>
      <c r="R9" s="6">
        <v>0</v>
      </c>
      <c r="S9" s="7">
        <v>1</v>
      </c>
      <c r="T9" s="6"/>
      <c r="U9" s="7">
        <v>100</v>
      </c>
      <c r="V9" s="6"/>
      <c r="W9" s="7"/>
      <c r="X9" s="6">
        <v>25</v>
      </c>
      <c r="Y9" s="7">
        <v>20</v>
      </c>
      <c r="Z9" s="16">
        <v>5</v>
      </c>
      <c r="AA9" s="17">
        <v>20</v>
      </c>
      <c r="AB9" s="6"/>
      <c r="AC9" s="7"/>
      <c r="AD9" s="6"/>
      <c r="AE9" s="7"/>
      <c r="AF9" s="6">
        <f t="shared" si="0"/>
        <v>67</v>
      </c>
      <c r="AG9" s="7">
        <f t="shared" si="0"/>
        <v>226</v>
      </c>
    </row>
    <row r="10" spans="1:33" ht="18" customHeight="1" x14ac:dyDescent="0.2">
      <c r="A10" s="9" t="s">
        <v>5</v>
      </c>
      <c r="B10" s="5"/>
      <c r="C10" s="5"/>
      <c r="D10" s="6"/>
      <c r="E10" s="7"/>
      <c r="F10" s="6"/>
      <c r="G10" s="7"/>
      <c r="H10" s="6"/>
      <c r="I10" s="7"/>
      <c r="J10" s="6">
        <v>50</v>
      </c>
      <c r="K10" s="7">
        <v>40</v>
      </c>
      <c r="L10" s="6"/>
      <c r="M10" s="7">
        <v>8</v>
      </c>
      <c r="N10" s="6">
        <v>1</v>
      </c>
      <c r="O10" s="7">
        <v>1</v>
      </c>
      <c r="P10" s="5"/>
      <c r="Q10" s="4"/>
      <c r="R10" s="6"/>
      <c r="S10" s="7"/>
      <c r="T10" s="6">
        <v>7</v>
      </c>
      <c r="U10" s="7">
        <v>14</v>
      </c>
      <c r="V10" s="6"/>
      <c r="W10" s="7"/>
      <c r="X10" s="6">
        <v>75</v>
      </c>
      <c r="Y10" s="7">
        <v>60</v>
      </c>
      <c r="Z10" s="16">
        <v>15</v>
      </c>
      <c r="AA10" s="17">
        <v>60</v>
      </c>
      <c r="AB10" s="6"/>
      <c r="AC10" s="7"/>
      <c r="AD10" s="6"/>
      <c r="AE10" s="7"/>
      <c r="AF10" s="6">
        <f t="shared" si="0"/>
        <v>148</v>
      </c>
      <c r="AG10" s="7">
        <f t="shared" si="0"/>
        <v>183</v>
      </c>
    </row>
    <row r="11" spans="1:33" ht="18" customHeight="1" x14ac:dyDescent="0.2">
      <c r="A11" s="9" t="s">
        <v>6</v>
      </c>
      <c r="B11" s="5">
        <v>2</v>
      </c>
      <c r="C11" s="5">
        <v>1</v>
      </c>
      <c r="D11" s="6">
        <v>63</v>
      </c>
      <c r="E11" s="7">
        <v>37</v>
      </c>
      <c r="F11" s="6"/>
      <c r="G11" s="7"/>
      <c r="H11" s="6"/>
      <c r="I11" s="7"/>
      <c r="J11" s="6">
        <v>40</v>
      </c>
      <c r="K11" s="7">
        <v>20</v>
      </c>
      <c r="L11" s="6"/>
      <c r="M11" s="7">
        <v>6</v>
      </c>
      <c r="N11" s="6"/>
      <c r="O11" s="7"/>
      <c r="P11" s="5">
        <v>3</v>
      </c>
      <c r="Q11" s="4">
        <v>1</v>
      </c>
      <c r="R11" s="6"/>
      <c r="S11" s="7"/>
      <c r="T11" s="6"/>
      <c r="U11" s="7"/>
      <c r="V11" s="6"/>
      <c r="W11" s="7"/>
      <c r="X11" s="6">
        <v>15</v>
      </c>
      <c r="Y11" s="7">
        <v>10</v>
      </c>
      <c r="Z11" s="16">
        <v>5</v>
      </c>
      <c r="AA11" s="17">
        <v>10</v>
      </c>
      <c r="AB11" s="6"/>
      <c r="AC11" s="7"/>
      <c r="AD11" s="6"/>
      <c r="AE11" s="7"/>
      <c r="AF11" s="6">
        <f t="shared" si="0"/>
        <v>128</v>
      </c>
      <c r="AG11" s="7">
        <f t="shared" si="0"/>
        <v>85</v>
      </c>
    </row>
    <row r="12" spans="1:33" ht="18" customHeight="1" x14ac:dyDescent="0.2">
      <c r="A12" s="9" t="s">
        <v>7</v>
      </c>
      <c r="B12" s="5"/>
      <c r="C12" s="5"/>
      <c r="D12" s="6"/>
      <c r="E12" s="7"/>
      <c r="F12" s="6"/>
      <c r="G12" s="7"/>
      <c r="H12" s="6"/>
      <c r="I12" s="7"/>
      <c r="J12" s="6">
        <v>2</v>
      </c>
      <c r="K12" s="7">
        <v>86</v>
      </c>
      <c r="L12" s="6"/>
      <c r="M12" s="7"/>
      <c r="N12" s="6"/>
      <c r="O12" s="7"/>
      <c r="P12" s="5"/>
      <c r="Q12" s="4"/>
      <c r="R12" s="6"/>
      <c r="S12" s="7"/>
      <c r="T12" s="6"/>
      <c r="U12" s="7"/>
      <c r="V12" s="6"/>
      <c r="W12" s="7"/>
      <c r="X12" s="6"/>
      <c r="Y12" s="7"/>
      <c r="Z12" s="16"/>
      <c r="AA12" s="17"/>
      <c r="AB12" s="6"/>
      <c r="AC12" s="7"/>
      <c r="AD12" s="6"/>
      <c r="AE12" s="7"/>
      <c r="AF12" s="6">
        <f t="shared" si="0"/>
        <v>2</v>
      </c>
      <c r="AG12" s="7">
        <f t="shared" si="0"/>
        <v>86</v>
      </c>
    </row>
    <row r="13" spans="1:33" ht="18" customHeight="1" x14ac:dyDescent="0.2">
      <c r="A13" s="9" t="s">
        <v>24</v>
      </c>
      <c r="B13" s="5">
        <v>1</v>
      </c>
      <c r="C13" s="5">
        <v>1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6"/>
      <c r="S13" s="7"/>
      <c r="T13" s="6"/>
      <c r="U13" s="7"/>
      <c r="V13" s="6"/>
      <c r="W13" s="7"/>
      <c r="X13" s="6">
        <v>10</v>
      </c>
      <c r="Y13" s="7">
        <v>7</v>
      </c>
      <c r="Z13" s="16">
        <v>3</v>
      </c>
      <c r="AA13" s="17">
        <v>7</v>
      </c>
      <c r="AB13" s="6">
        <v>100</v>
      </c>
      <c r="AC13" s="7">
        <v>100</v>
      </c>
      <c r="AD13" s="6">
        <v>10</v>
      </c>
      <c r="AE13" s="7">
        <v>20</v>
      </c>
      <c r="AF13" s="6">
        <f t="shared" si="0"/>
        <v>124</v>
      </c>
      <c r="AG13" s="7">
        <f t="shared" si="0"/>
        <v>135</v>
      </c>
    </row>
    <row r="14" spans="1:33" ht="18" customHeight="1" x14ac:dyDescent="0.2">
      <c r="A14" s="9" t="s">
        <v>72</v>
      </c>
      <c r="B14" s="5"/>
      <c r="C14" s="5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/>
      <c r="V14" s="6"/>
      <c r="W14" s="7"/>
      <c r="X14" s="6"/>
      <c r="Y14" s="7"/>
      <c r="Z14" s="16"/>
      <c r="AA14" s="17"/>
      <c r="AB14" s="6"/>
      <c r="AC14" s="7"/>
      <c r="AD14" s="6"/>
      <c r="AE14" s="7"/>
      <c r="AF14" s="6"/>
      <c r="AG14" s="7"/>
    </row>
    <row r="15" spans="1:33" ht="18" customHeight="1" x14ac:dyDescent="0.2">
      <c r="A15" s="9" t="s">
        <v>8</v>
      </c>
      <c r="B15" s="5"/>
      <c r="C15" s="5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6"/>
      <c r="S15" s="7"/>
      <c r="T15" s="6"/>
      <c r="U15" s="7">
        <v>8</v>
      </c>
      <c r="V15" s="6"/>
      <c r="W15" s="7"/>
      <c r="X15" s="6">
        <v>20</v>
      </c>
      <c r="Y15" s="7">
        <v>10</v>
      </c>
      <c r="Z15" s="16">
        <v>10</v>
      </c>
      <c r="AA15" s="17">
        <v>10</v>
      </c>
      <c r="AB15" s="6">
        <v>100</v>
      </c>
      <c r="AC15" s="7">
        <v>100</v>
      </c>
      <c r="AD15" s="6">
        <v>10</v>
      </c>
      <c r="AE15" s="7">
        <v>40</v>
      </c>
      <c r="AF15" s="6">
        <f t="shared" ref="AF15:AF26" si="1">B15+D15+F15+H15+J15+L15+N15+P15+R15+T15+V15+X15+Z15+AB15+AD15</f>
        <v>140</v>
      </c>
      <c r="AG15" s="7">
        <f t="shared" ref="AG15:AG26" si="2">C15+E15+G15+I15+K15+M15+O15+Q15+S15+U15+W15+Y15+AA15+AC15+AE15</f>
        <v>168</v>
      </c>
    </row>
    <row r="16" spans="1:33" ht="18" customHeight="1" x14ac:dyDescent="0.2">
      <c r="A16" s="9" t="s">
        <v>9</v>
      </c>
      <c r="B16" s="5"/>
      <c r="C16" s="5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6"/>
      <c r="S16" s="7"/>
      <c r="T16" s="6"/>
      <c r="U16" s="7"/>
      <c r="V16" s="6"/>
      <c r="W16" s="7"/>
      <c r="X16" s="6">
        <v>10</v>
      </c>
      <c r="Y16" s="7">
        <v>8</v>
      </c>
      <c r="Z16" s="16">
        <v>2</v>
      </c>
      <c r="AA16" s="17">
        <v>8</v>
      </c>
      <c r="AB16" s="6">
        <v>50</v>
      </c>
      <c r="AC16" s="7">
        <v>50</v>
      </c>
      <c r="AD16" s="6">
        <v>20</v>
      </c>
      <c r="AE16" s="7">
        <v>30</v>
      </c>
      <c r="AF16" s="6">
        <f t="shared" si="1"/>
        <v>82</v>
      </c>
      <c r="AG16" s="7">
        <f t="shared" si="2"/>
        <v>96</v>
      </c>
    </row>
    <row r="17" spans="1:33" ht="18" customHeight="1" x14ac:dyDescent="0.2">
      <c r="A17" s="9" t="s">
        <v>19</v>
      </c>
      <c r="B17" s="5">
        <v>2</v>
      </c>
      <c r="C17" s="5">
        <v>3</v>
      </c>
      <c r="D17" s="6"/>
      <c r="E17" s="7">
        <v>1</v>
      </c>
      <c r="F17" s="6">
        <v>0</v>
      </c>
      <c r="G17" s="7">
        <v>1</v>
      </c>
      <c r="H17" s="6"/>
      <c r="I17" s="7"/>
      <c r="J17" s="6">
        <v>2</v>
      </c>
      <c r="K17" s="7">
        <v>1</v>
      </c>
      <c r="L17" s="6"/>
      <c r="M17" s="7"/>
      <c r="N17" s="6"/>
      <c r="O17" s="7"/>
      <c r="P17" s="5"/>
      <c r="Q17" s="4"/>
      <c r="R17" s="6">
        <v>1</v>
      </c>
      <c r="S17" s="7">
        <v>5</v>
      </c>
      <c r="T17" s="6"/>
      <c r="U17" s="7">
        <v>1</v>
      </c>
      <c r="V17" s="6"/>
      <c r="W17" s="7"/>
      <c r="X17" s="6">
        <v>2</v>
      </c>
      <c r="Y17" s="7">
        <v>1</v>
      </c>
      <c r="Z17" s="16">
        <v>1</v>
      </c>
      <c r="AA17" s="17">
        <v>1</v>
      </c>
      <c r="AB17" s="6"/>
      <c r="AC17" s="7"/>
      <c r="AD17" s="6"/>
      <c r="AE17" s="7"/>
      <c r="AF17" s="6">
        <f t="shared" si="1"/>
        <v>8</v>
      </c>
      <c r="AG17" s="7">
        <f t="shared" si="2"/>
        <v>14</v>
      </c>
    </row>
    <row r="18" spans="1:33" ht="18" customHeight="1" x14ac:dyDescent="0.2">
      <c r="A18" s="9" t="s">
        <v>20</v>
      </c>
      <c r="B18" s="5">
        <v>4</v>
      </c>
      <c r="C18" s="5">
        <v>5</v>
      </c>
      <c r="D18" s="6"/>
      <c r="E18" s="7"/>
      <c r="F18" s="6"/>
      <c r="G18" s="7"/>
      <c r="H18" s="6"/>
      <c r="I18" s="7"/>
      <c r="J18" s="6">
        <v>15</v>
      </c>
      <c r="K18" s="7">
        <v>10</v>
      </c>
      <c r="L18" s="6"/>
      <c r="M18" s="7"/>
      <c r="N18" s="6"/>
      <c r="O18" s="7"/>
      <c r="P18" s="5"/>
      <c r="Q18" s="4"/>
      <c r="R18" s="6">
        <v>13</v>
      </c>
      <c r="S18" s="7">
        <v>7</v>
      </c>
      <c r="T18" s="6"/>
      <c r="U18" s="7"/>
      <c r="V18" s="6"/>
      <c r="W18" s="7"/>
      <c r="X18" s="6"/>
      <c r="Y18" s="7"/>
      <c r="Z18" s="16"/>
      <c r="AA18" s="17"/>
      <c r="AB18" s="6"/>
      <c r="AC18" s="7"/>
      <c r="AD18" s="6"/>
      <c r="AE18" s="7"/>
      <c r="AF18" s="6">
        <f t="shared" si="1"/>
        <v>32</v>
      </c>
      <c r="AG18" s="7">
        <f t="shared" si="2"/>
        <v>22</v>
      </c>
    </row>
    <row r="19" spans="1:33" ht="18" customHeight="1" x14ac:dyDescent="0.2">
      <c r="A19" s="9" t="s">
        <v>21</v>
      </c>
      <c r="B19" s="5"/>
      <c r="C19" s="5"/>
      <c r="D19" s="6"/>
      <c r="E19" s="7">
        <v>7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6"/>
      <c r="S19" s="7"/>
      <c r="T19" s="6"/>
      <c r="U19" s="7">
        <v>1</v>
      </c>
      <c r="V19" s="6"/>
      <c r="W19" s="7"/>
      <c r="X19" s="6">
        <v>20</v>
      </c>
      <c r="Y19" s="7">
        <v>15</v>
      </c>
      <c r="Z19" s="16">
        <v>5</v>
      </c>
      <c r="AA19" s="17">
        <v>15</v>
      </c>
      <c r="AB19" s="6"/>
      <c r="AC19" s="7"/>
      <c r="AD19" s="6"/>
      <c r="AE19" s="7"/>
      <c r="AF19" s="6">
        <f t="shared" si="1"/>
        <v>25</v>
      </c>
      <c r="AG19" s="7">
        <f t="shared" si="2"/>
        <v>38</v>
      </c>
    </row>
    <row r="20" spans="1:33" ht="18" customHeight="1" x14ac:dyDescent="0.2">
      <c r="A20" s="9" t="s">
        <v>23</v>
      </c>
      <c r="B20" s="5"/>
      <c r="C20" s="5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6"/>
      <c r="S20" s="7"/>
      <c r="T20" s="6"/>
      <c r="U20" s="7"/>
      <c r="V20" s="6"/>
      <c r="W20" s="7"/>
      <c r="X20" s="6">
        <v>15</v>
      </c>
      <c r="Y20" s="7">
        <v>10</v>
      </c>
      <c r="Z20" s="16">
        <v>5</v>
      </c>
      <c r="AA20" s="17">
        <v>10</v>
      </c>
      <c r="AB20" s="6">
        <v>200</v>
      </c>
      <c r="AC20" s="7">
        <v>300</v>
      </c>
      <c r="AD20" s="6">
        <v>100</v>
      </c>
      <c r="AE20" s="7">
        <v>100</v>
      </c>
      <c r="AF20" s="6">
        <f t="shared" si="1"/>
        <v>320</v>
      </c>
      <c r="AG20" s="7">
        <f t="shared" si="2"/>
        <v>420</v>
      </c>
    </row>
    <row r="21" spans="1:33" ht="18" customHeight="1" x14ac:dyDescent="0.2">
      <c r="A21" s="9" t="s">
        <v>22</v>
      </c>
      <c r="B21" s="5"/>
      <c r="C21" s="5"/>
      <c r="D21" s="6"/>
      <c r="E21" s="7"/>
      <c r="F21" s="6"/>
      <c r="G21" s="7"/>
      <c r="H21" s="6"/>
      <c r="I21" s="7"/>
      <c r="J21" s="6">
        <v>10</v>
      </c>
      <c r="K21" s="7">
        <v>10</v>
      </c>
      <c r="L21" s="6"/>
      <c r="M21" s="7"/>
      <c r="N21" s="6">
        <v>1</v>
      </c>
      <c r="O21" s="7">
        <v>2</v>
      </c>
      <c r="P21" s="5"/>
      <c r="Q21" s="4"/>
      <c r="R21" s="6">
        <v>5</v>
      </c>
      <c r="S21" s="7">
        <v>10</v>
      </c>
      <c r="T21" s="6"/>
      <c r="U21" s="7">
        <v>80</v>
      </c>
      <c r="V21" s="6"/>
      <c r="W21" s="7"/>
      <c r="X21" s="6"/>
      <c r="Y21" s="7"/>
      <c r="Z21" s="16"/>
      <c r="AA21" s="17"/>
      <c r="AB21" s="6"/>
      <c r="AC21" s="7"/>
      <c r="AD21" s="6"/>
      <c r="AE21" s="7"/>
      <c r="AF21" s="6">
        <f t="shared" si="1"/>
        <v>16</v>
      </c>
      <c r="AG21" s="7">
        <f t="shared" si="2"/>
        <v>102</v>
      </c>
    </row>
    <row r="22" spans="1:33" ht="18" customHeight="1" x14ac:dyDescent="0.2">
      <c r="A22" s="9" t="s">
        <v>10</v>
      </c>
      <c r="B22" s="5"/>
      <c r="C22" s="5">
        <v>35</v>
      </c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5"/>
      <c r="Q22" s="4"/>
      <c r="R22" s="6"/>
      <c r="S22" s="7"/>
      <c r="T22" s="6"/>
      <c r="U22" s="7"/>
      <c r="V22" s="6"/>
      <c r="W22" s="7"/>
      <c r="X22" s="6"/>
      <c r="Y22" s="7"/>
      <c r="Z22" s="16"/>
      <c r="AA22" s="17"/>
      <c r="AB22" s="6">
        <v>50</v>
      </c>
      <c r="AC22" s="7">
        <v>50</v>
      </c>
      <c r="AD22" s="6">
        <v>10</v>
      </c>
      <c r="AE22" s="7">
        <v>40</v>
      </c>
      <c r="AF22" s="6">
        <f t="shared" si="1"/>
        <v>60</v>
      </c>
      <c r="AG22" s="7">
        <f t="shared" si="2"/>
        <v>125</v>
      </c>
    </row>
    <row r="23" spans="1:33" ht="18" customHeight="1" x14ac:dyDescent="0.2">
      <c r="A23" s="9" t="s">
        <v>11</v>
      </c>
      <c r="B23" s="5"/>
      <c r="C23" s="5"/>
      <c r="D23" s="6"/>
      <c r="E23" s="7"/>
      <c r="F23" s="6"/>
      <c r="G23" s="7"/>
      <c r="H23" s="6"/>
      <c r="I23" s="7">
        <v>1</v>
      </c>
      <c r="J23" s="6"/>
      <c r="K23" s="7"/>
      <c r="L23" s="6"/>
      <c r="M23" s="7">
        <v>1</v>
      </c>
      <c r="N23" s="6"/>
      <c r="O23" s="7"/>
      <c r="P23" s="5"/>
      <c r="Q23" s="4"/>
      <c r="R23" s="6"/>
      <c r="S23" s="7"/>
      <c r="T23" s="6"/>
      <c r="U23" s="7"/>
      <c r="V23" s="6"/>
      <c r="W23" s="7"/>
      <c r="X23" s="6"/>
      <c r="Y23" s="7"/>
      <c r="Z23" s="16"/>
      <c r="AA23" s="17"/>
      <c r="AB23" s="6"/>
      <c r="AC23" s="7"/>
      <c r="AD23" s="6"/>
      <c r="AE23" s="7"/>
      <c r="AF23" s="6">
        <f t="shared" si="1"/>
        <v>0</v>
      </c>
      <c r="AG23" s="7">
        <f t="shared" si="2"/>
        <v>2</v>
      </c>
    </row>
    <row r="24" spans="1:33" ht="18" customHeight="1" x14ac:dyDescent="0.2">
      <c r="A24" s="9" t="s">
        <v>12</v>
      </c>
      <c r="B24" s="5">
        <v>50</v>
      </c>
      <c r="C24" s="5">
        <v>40</v>
      </c>
      <c r="D24" s="6"/>
      <c r="E24" s="7"/>
      <c r="F24" s="6"/>
      <c r="G24" s="7"/>
      <c r="H24" s="6">
        <v>6</v>
      </c>
      <c r="I24" s="7">
        <v>3</v>
      </c>
      <c r="J24" s="6"/>
      <c r="K24" s="7"/>
      <c r="L24" s="6"/>
      <c r="M24" s="7">
        <v>50</v>
      </c>
      <c r="N24" s="6">
        <v>4</v>
      </c>
      <c r="O24" s="7">
        <v>2</v>
      </c>
      <c r="P24" s="5"/>
      <c r="Q24" s="4"/>
      <c r="R24" s="6">
        <v>30</v>
      </c>
      <c r="S24" s="7">
        <v>50</v>
      </c>
      <c r="T24" s="6"/>
      <c r="U24" s="7">
        <v>100</v>
      </c>
      <c r="V24" s="6"/>
      <c r="W24" s="7"/>
      <c r="X24" s="6">
        <v>20</v>
      </c>
      <c r="Y24" s="7">
        <v>10</v>
      </c>
      <c r="Z24" s="16">
        <v>10</v>
      </c>
      <c r="AA24" s="17">
        <v>10</v>
      </c>
      <c r="AB24" s="6">
        <v>30</v>
      </c>
      <c r="AC24" s="7">
        <v>20</v>
      </c>
      <c r="AD24" s="6"/>
      <c r="AE24" s="7"/>
      <c r="AF24" s="6">
        <f t="shared" si="1"/>
        <v>150</v>
      </c>
      <c r="AG24" s="7">
        <f t="shared" si="2"/>
        <v>285</v>
      </c>
    </row>
    <row r="25" spans="1:33" ht="18" customHeight="1" x14ac:dyDescent="0.2">
      <c r="A25" s="9" t="s">
        <v>13</v>
      </c>
      <c r="B25" s="5"/>
      <c r="C25" s="5">
        <v>5</v>
      </c>
      <c r="D25" s="6"/>
      <c r="E25" s="7">
        <v>42</v>
      </c>
      <c r="F25" s="6"/>
      <c r="G25" s="7"/>
      <c r="H25" s="6">
        <v>17</v>
      </c>
      <c r="I25" s="7">
        <v>17</v>
      </c>
      <c r="J25" s="6">
        <v>20</v>
      </c>
      <c r="K25" s="7">
        <v>20</v>
      </c>
      <c r="L25" s="6"/>
      <c r="M25" s="7">
        <v>8</v>
      </c>
      <c r="N25" s="6">
        <v>12</v>
      </c>
      <c r="O25" s="7">
        <v>12</v>
      </c>
      <c r="P25" s="5"/>
      <c r="Q25" s="4">
        <v>9</v>
      </c>
      <c r="R25" s="6">
        <v>0</v>
      </c>
      <c r="S25" s="7">
        <v>15</v>
      </c>
      <c r="T25" s="6"/>
      <c r="U25" s="7">
        <v>12</v>
      </c>
      <c r="V25" s="6"/>
      <c r="W25" s="7"/>
      <c r="X25" s="6">
        <v>15</v>
      </c>
      <c r="Y25" s="7">
        <v>15</v>
      </c>
      <c r="Z25" s="16">
        <v>0</v>
      </c>
      <c r="AA25" s="17">
        <v>15</v>
      </c>
      <c r="AB25" s="6">
        <v>0</v>
      </c>
      <c r="AC25" s="7">
        <v>50</v>
      </c>
      <c r="AD25" s="6"/>
      <c r="AE25" s="7"/>
      <c r="AF25" s="6">
        <f t="shared" si="1"/>
        <v>64</v>
      </c>
      <c r="AG25" s="7">
        <f t="shared" si="2"/>
        <v>220</v>
      </c>
    </row>
    <row r="26" spans="1:33" ht="18" customHeight="1" x14ac:dyDescent="0.2">
      <c r="A26" s="12" t="s">
        <v>68</v>
      </c>
      <c r="B26" s="5"/>
      <c r="C26" s="5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>
        <f t="shared" si="1"/>
        <v>0</v>
      </c>
      <c r="AG26" s="7">
        <f t="shared" si="2"/>
        <v>0</v>
      </c>
    </row>
    <row r="27" spans="1:33" ht="18" customHeight="1" x14ac:dyDescent="0.2">
      <c r="A27" s="12" t="s">
        <v>67</v>
      </c>
      <c r="B27" s="5"/>
      <c r="C27" s="5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</row>
    <row r="28" spans="1:33" ht="18" customHeight="1" x14ac:dyDescent="0.2">
      <c r="A28" s="9" t="s">
        <v>14</v>
      </c>
      <c r="B28" s="5"/>
      <c r="C28" s="5"/>
      <c r="D28" s="6"/>
      <c r="E28" s="7"/>
      <c r="F28" s="6">
        <v>0</v>
      </c>
      <c r="G28" s="7">
        <v>6</v>
      </c>
      <c r="H28" s="6"/>
      <c r="I28" s="7"/>
      <c r="J28" s="6">
        <v>5</v>
      </c>
      <c r="K28" s="7">
        <v>5</v>
      </c>
      <c r="L28" s="6"/>
      <c r="M28" s="7"/>
      <c r="N28" s="6"/>
      <c r="O28" s="7"/>
      <c r="P28" s="5"/>
      <c r="Q28" s="4"/>
      <c r="R28" s="6">
        <v>2</v>
      </c>
      <c r="S28" s="7">
        <v>5</v>
      </c>
      <c r="T28" s="6"/>
      <c r="U28" s="7"/>
      <c r="V28" s="6"/>
      <c r="W28" s="7"/>
      <c r="X28" s="6"/>
      <c r="Y28" s="7"/>
      <c r="Z28" s="16"/>
      <c r="AA28" s="17"/>
      <c r="AB28" s="6"/>
      <c r="AC28" s="7"/>
      <c r="AD28" s="6"/>
      <c r="AE28" s="7"/>
      <c r="AF28" s="6">
        <f t="shared" ref="AF28:AG33" si="3">B28+D28+F28+H28+J28+L28+N28+P28+R28+T28+V28+X28+Z28+AB28+AD28</f>
        <v>7</v>
      </c>
      <c r="AG28" s="7">
        <f t="shared" si="3"/>
        <v>16</v>
      </c>
    </row>
    <row r="29" spans="1:33" ht="18" customHeight="1" x14ac:dyDescent="0.2">
      <c r="A29" s="9" t="s">
        <v>15</v>
      </c>
      <c r="B29" s="5"/>
      <c r="C29" s="5"/>
      <c r="D29" s="6"/>
      <c r="E29" s="7"/>
      <c r="F29" s="6"/>
      <c r="G29" s="7"/>
      <c r="H29" s="6">
        <v>7</v>
      </c>
      <c r="I29" s="7">
        <v>7</v>
      </c>
      <c r="J29" s="6"/>
      <c r="K29" s="7"/>
      <c r="L29" s="6"/>
      <c r="M29" s="7"/>
      <c r="N29" s="6"/>
      <c r="O29" s="7"/>
      <c r="P29" s="5"/>
      <c r="Q29" s="4"/>
      <c r="R29" s="6"/>
      <c r="S29" s="7"/>
      <c r="T29" s="6"/>
      <c r="U29" s="7"/>
      <c r="V29" s="6"/>
      <c r="W29" s="7"/>
      <c r="X29" s="6"/>
      <c r="Y29" s="7"/>
      <c r="Z29" s="16"/>
      <c r="AA29" s="17"/>
      <c r="AB29" s="6"/>
      <c r="AC29" s="7"/>
      <c r="AD29" s="6"/>
      <c r="AE29" s="7"/>
      <c r="AF29" s="6">
        <f t="shared" si="3"/>
        <v>7</v>
      </c>
      <c r="AG29" s="7">
        <f t="shared" si="3"/>
        <v>7</v>
      </c>
    </row>
    <row r="30" spans="1:33" ht="18" customHeight="1" x14ac:dyDescent="0.2">
      <c r="A30" s="9" t="s">
        <v>16</v>
      </c>
      <c r="B30" s="5"/>
      <c r="C30" s="5">
        <v>1</v>
      </c>
      <c r="D30" s="6"/>
      <c r="E30" s="7"/>
      <c r="F30" s="6"/>
      <c r="G30" s="7"/>
      <c r="H30" s="6"/>
      <c r="I30" s="7"/>
      <c r="J30" s="6"/>
      <c r="K30" s="7"/>
      <c r="L30" s="6"/>
      <c r="M30" s="7">
        <v>15</v>
      </c>
      <c r="N30" s="6"/>
      <c r="O30" s="7"/>
      <c r="P30" s="5"/>
      <c r="Q30" s="4"/>
      <c r="R30" s="6"/>
      <c r="S30" s="7"/>
      <c r="T30" s="6"/>
      <c r="U30" s="7">
        <v>1</v>
      </c>
      <c r="V30" s="6"/>
      <c r="W30" s="7"/>
      <c r="X30" s="6"/>
      <c r="Y30" s="7"/>
      <c r="Z30" s="16"/>
      <c r="AA30" s="17"/>
      <c r="AB30" s="6"/>
      <c r="AC30" s="7"/>
      <c r="AD30" s="6"/>
      <c r="AE30" s="7"/>
      <c r="AF30" s="6">
        <f t="shared" si="3"/>
        <v>0</v>
      </c>
      <c r="AG30" s="7">
        <f t="shared" si="3"/>
        <v>17</v>
      </c>
    </row>
    <row r="31" spans="1:33" ht="18" customHeight="1" x14ac:dyDescent="0.2">
      <c r="A31" s="9" t="s">
        <v>17</v>
      </c>
      <c r="B31" s="5"/>
      <c r="C31" s="5">
        <v>2</v>
      </c>
      <c r="D31" s="6"/>
      <c r="E31" s="7"/>
      <c r="F31" s="6">
        <v>1</v>
      </c>
      <c r="G31" s="7">
        <v>1</v>
      </c>
      <c r="H31" s="6">
        <v>100</v>
      </c>
      <c r="I31" s="7">
        <v>30</v>
      </c>
      <c r="J31" s="6">
        <v>50</v>
      </c>
      <c r="K31" s="7">
        <v>25</v>
      </c>
      <c r="L31" s="6"/>
      <c r="M31" s="7">
        <v>3</v>
      </c>
      <c r="N31" s="6">
        <v>218</v>
      </c>
      <c r="O31" s="7">
        <v>193</v>
      </c>
      <c r="P31" s="5">
        <v>75</v>
      </c>
      <c r="Q31" s="4">
        <v>50</v>
      </c>
      <c r="R31" s="6">
        <v>50</v>
      </c>
      <c r="S31" s="7">
        <v>150</v>
      </c>
      <c r="T31" s="6">
        <v>30</v>
      </c>
      <c r="U31" s="7">
        <v>10</v>
      </c>
      <c r="V31" s="6"/>
      <c r="W31" s="7"/>
      <c r="X31" s="6"/>
      <c r="Y31" s="7"/>
      <c r="Z31" s="16"/>
      <c r="AA31" s="17"/>
      <c r="AB31" s="6">
        <v>10</v>
      </c>
      <c r="AC31" s="7">
        <v>5</v>
      </c>
      <c r="AD31" s="6"/>
      <c r="AE31" s="7"/>
      <c r="AF31" s="6">
        <f t="shared" si="3"/>
        <v>534</v>
      </c>
      <c r="AG31" s="7">
        <f t="shared" si="3"/>
        <v>469</v>
      </c>
    </row>
    <row r="32" spans="1:33" ht="18" customHeight="1" x14ac:dyDescent="0.2">
      <c r="A32" s="9" t="s">
        <v>25</v>
      </c>
      <c r="B32" s="5"/>
      <c r="C32" s="5">
        <v>1</v>
      </c>
      <c r="D32" s="6"/>
      <c r="E32" s="7"/>
      <c r="F32" s="6"/>
      <c r="G32" s="7"/>
      <c r="H32" s="6"/>
      <c r="I32" s="7"/>
      <c r="J32" s="6"/>
      <c r="K32" s="7"/>
      <c r="L32" s="6"/>
      <c r="M32" s="7">
        <v>1</v>
      </c>
      <c r="N32" s="6"/>
      <c r="O32" s="7"/>
      <c r="P32" s="5"/>
      <c r="Q32" s="4"/>
      <c r="R32" s="6"/>
      <c r="S32" s="7"/>
      <c r="T32" s="6"/>
      <c r="U32" s="7"/>
      <c r="V32" s="6"/>
      <c r="W32" s="7"/>
      <c r="X32" s="6"/>
      <c r="Y32" s="7"/>
      <c r="Z32" s="16"/>
      <c r="AA32" s="17"/>
      <c r="AB32" s="6"/>
      <c r="AC32" s="7"/>
      <c r="AD32" s="6"/>
      <c r="AE32" s="7"/>
      <c r="AF32" s="6">
        <f t="shared" si="3"/>
        <v>0</v>
      </c>
      <c r="AG32" s="7">
        <f t="shared" si="3"/>
        <v>2</v>
      </c>
    </row>
    <row r="33" spans="1:33" ht="18" customHeight="1" x14ac:dyDescent="0.2">
      <c r="A33" s="9" t="s">
        <v>18</v>
      </c>
      <c r="B33" s="5"/>
      <c r="C33" s="4">
        <v>5</v>
      </c>
      <c r="D33" s="6"/>
      <c r="E33" s="7"/>
      <c r="F33" s="6"/>
      <c r="G33" s="7"/>
      <c r="H33" s="6"/>
      <c r="I33" s="7"/>
      <c r="J33" s="6">
        <v>2</v>
      </c>
      <c r="K33" s="7">
        <v>2</v>
      </c>
      <c r="L33" s="6"/>
      <c r="M33" s="7">
        <v>5</v>
      </c>
      <c r="N33" s="6"/>
      <c r="O33" s="7"/>
      <c r="P33" s="5"/>
      <c r="Q33" s="4"/>
      <c r="R33" s="6"/>
      <c r="S33" s="7"/>
      <c r="T33" s="6">
        <v>1</v>
      </c>
      <c r="U33" s="7">
        <v>2</v>
      </c>
      <c r="V33" s="6"/>
      <c r="W33" s="7">
        <v>5</v>
      </c>
      <c r="X33" s="6">
        <v>5</v>
      </c>
      <c r="Y33" s="7">
        <v>3</v>
      </c>
      <c r="Z33" s="16">
        <v>2</v>
      </c>
      <c r="AA33" s="17">
        <v>3</v>
      </c>
      <c r="AB33" s="6"/>
      <c r="AC33" s="7"/>
      <c r="AD33" s="6"/>
      <c r="AE33" s="7"/>
      <c r="AF33" s="6">
        <f t="shared" si="3"/>
        <v>10</v>
      </c>
      <c r="AG33" s="7">
        <f t="shared" si="3"/>
        <v>25</v>
      </c>
    </row>
    <row r="34" spans="1:33" ht="18" customHeight="1" x14ac:dyDescent="0.2">
      <c r="A34" s="10"/>
      <c r="B34" s="5"/>
      <c r="C34" s="4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5"/>
      <c r="Q34" s="4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>
        <f>B34+D34+F34+H34+J34+L34+N34+P34+R34+T34+V34+X34+Z34+AB34+AD34</f>
        <v>0</v>
      </c>
      <c r="AG34" s="7">
        <f>C34+E34+G34+I34+K34+M34+O34+Q34+S34+U34+W34+Y34+AA34+AC34+AE34</f>
        <v>0</v>
      </c>
    </row>
    <row r="35" spans="1:33" x14ac:dyDescent="0.2">
      <c r="A35" t="s">
        <v>59</v>
      </c>
    </row>
  </sheetData>
  <sortState ref="A7:AG30">
    <sortCondition ref="A7:A30"/>
  </sortState>
  <mergeCells count="17">
    <mergeCell ref="AF5:AG5"/>
    <mergeCell ref="R5:S5"/>
    <mergeCell ref="T5:U5"/>
    <mergeCell ref="V5:W5"/>
    <mergeCell ref="X5:Y5"/>
    <mergeCell ref="AB5:AC5"/>
    <mergeCell ref="AD5:AE5"/>
    <mergeCell ref="Z5:AA5"/>
    <mergeCell ref="B1:P1"/>
    <mergeCell ref="B5:C5"/>
    <mergeCell ref="D5:E5"/>
    <mergeCell ref="F5:G5"/>
    <mergeCell ref="H5:I5"/>
    <mergeCell ref="J5:K5"/>
    <mergeCell ref="L5:M5"/>
    <mergeCell ref="N5:O5"/>
    <mergeCell ref="P5:Q5"/>
  </mergeCells>
  <pageMargins left="0.74803149606299213" right="0.62992125984251968" top="0.78740157480314965" bottom="0.67" header="0.51181102362204722" footer="0.51181102362204722"/>
  <pageSetup paperSize="9" orientation="landscape" r:id="rId1"/>
  <headerFooter alignWithMargins="0">
    <oddFooter>&amp;L&amp;8   Gruppe Orchideenschutz  -  Naturschutz- und Verschönerungsverein Rorbas, Freienstein-Teufen   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B1" workbookViewId="0">
      <selection activeCell="A15" sqref="A15:XFD15"/>
    </sheetView>
  </sheetViews>
  <sheetFormatPr baseColWidth="10" defaultColWidth="9.140625" defaultRowHeight="12.75" x14ac:dyDescent="0.2"/>
  <cols>
    <col min="1" max="1" width="46" customWidth="1"/>
    <col min="2" max="2" width="6.140625" style="1" customWidth="1"/>
    <col min="3" max="3" width="5.42578125" style="1" customWidth="1"/>
    <col min="4" max="4" width="4.140625" customWidth="1"/>
    <col min="5" max="5" width="4.42578125" customWidth="1"/>
    <col min="6" max="6" width="5.5703125" customWidth="1"/>
    <col min="7" max="8" width="5.85546875" customWidth="1"/>
    <col min="9" max="9" width="6.140625" customWidth="1"/>
    <col min="10" max="10" width="6" customWidth="1"/>
    <col min="11" max="11" width="6.5703125" customWidth="1"/>
    <col min="12" max="12" width="5.42578125" customWidth="1"/>
    <col min="13" max="13" width="5" customWidth="1"/>
    <col min="14" max="14" width="6.28515625" customWidth="1"/>
    <col min="15" max="15" width="5.85546875" customWidth="1"/>
    <col min="16" max="16" width="6.140625" customWidth="1"/>
    <col min="17" max="17" width="5.85546875" customWidth="1"/>
    <col min="18" max="18" width="5.140625" customWidth="1"/>
    <col min="19" max="19" width="5" customWidth="1"/>
    <col min="20" max="20" width="5.28515625" customWidth="1"/>
    <col min="21" max="21" width="5.5703125" customWidth="1"/>
    <col min="22" max="22" width="6.85546875" customWidth="1"/>
    <col min="23" max="23" width="6.7109375" customWidth="1"/>
    <col min="24" max="24" width="5.85546875" hidden="1" customWidth="1"/>
    <col min="25" max="25" width="5.5703125" hidden="1" customWidth="1"/>
    <col min="26" max="27" width="5.5703125" customWidth="1"/>
    <col min="28" max="28" width="6" customWidth="1"/>
    <col min="29" max="29" width="5.7109375" customWidth="1"/>
    <col min="30" max="30" width="6" customWidth="1"/>
    <col min="31" max="31" width="6.140625" customWidth="1"/>
  </cols>
  <sheetData>
    <row r="1" spans="1:33" s="2" customFormat="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33" s="2" customFormat="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3" s="2" customFormat="1" ht="15" x14ac:dyDescent="0.25">
      <c r="A3" s="11">
        <v>2011</v>
      </c>
      <c r="B3" s="3" t="s">
        <v>44</v>
      </c>
      <c r="C3" s="3"/>
      <c r="D3" s="3" t="s">
        <v>45</v>
      </c>
      <c r="E3" s="3"/>
      <c r="F3" s="3" t="s">
        <v>46</v>
      </c>
      <c r="G3" s="3"/>
      <c r="H3" s="3" t="s">
        <v>47</v>
      </c>
      <c r="I3" s="3"/>
      <c r="J3" s="3" t="s">
        <v>48</v>
      </c>
      <c r="K3" s="3"/>
      <c r="L3" s="3" t="s">
        <v>49</v>
      </c>
      <c r="M3" s="3"/>
      <c r="N3" s="3" t="s">
        <v>50</v>
      </c>
      <c r="O3" s="3"/>
      <c r="P3" s="3" t="s">
        <v>44</v>
      </c>
      <c r="R3" s="2" t="s">
        <v>51</v>
      </c>
      <c r="T3" s="2" t="s">
        <v>52</v>
      </c>
      <c r="V3" s="2" t="s">
        <v>53</v>
      </c>
      <c r="X3" s="2" t="s">
        <v>51</v>
      </c>
      <c r="Z3" s="2" t="s">
        <v>51</v>
      </c>
      <c r="AB3" s="2" t="s">
        <v>51</v>
      </c>
      <c r="AD3" s="2" t="s">
        <v>51</v>
      </c>
    </row>
    <row r="4" spans="1:33" s="2" customFormat="1" ht="15" x14ac:dyDescent="0.25"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R4" s="2" t="s">
        <v>31</v>
      </c>
      <c r="T4" s="2" t="s">
        <v>32</v>
      </c>
      <c r="V4" s="2" t="s">
        <v>33</v>
      </c>
      <c r="X4" s="2" t="s">
        <v>34</v>
      </c>
      <c r="Z4" s="2" t="s">
        <v>57</v>
      </c>
      <c r="AB4" s="2" t="s">
        <v>35</v>
      </c>
      <c r="AD4" s="2" t="s">
        <v>36</v>
      </c>
      <c r="AF4" s="2" t="s">
        <v>41</v>
      </c>
    </row>
    <row r="5" spans="1:33" ht="18" customHeight="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5">
        <v>12</v>
      </c>
      <c r="AC5" s="36"/>
      <c r="AD5" s="33">
        <v>12</v>
      </c>
      <c r="AE5" s="34"/>
      <c r="AF5" s="33"/>
      <c r="AG5" s="34"/>
    </row>
    <row r="6" spans="1:33" ht="18" customHeight="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</row>
    <row r="7" spans="1:33" ht="18" customHeight="1" x14ac:dyDescent="0.2">
      <c r="A7" s="9" t="s">
        <v>71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</row>
    <row r="8" spans="1:33" ht="18" customHeight="1" x14ac:dyDescent="0.2">
      <c r="A8" s="9" t="s">
        <v>3</v>
      </c>
      <c r="B8" s="5"/>
      <c r="C8" s="4">
        <v>3</v>
      </c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>
        <f t="shared" ref="AF8:AG13" si="0">B8+D8+F8+H8+J8+L8+N8+P8+R8+T8+V8+X8+Z8+AB8+AD8</f>
        <v>0</v>
      </c>
      <c r="AG8" s="7">
        <f t="shared" si="0"/>
        <v>3</v>
      </c>
    </row>
    <row r="9" spans="1:33" ht="18" customHeight="1" x14ac:dyDescent="0.2">
      <c r="A9" s="9" t="s">
        <v>4</v>
      </c>
      <c r="B9" s="5"/>
      <c r="C9" s="4"/>
      <c r="D9" s="6">
        <v>3</v>
      </c>
      <c r="E9" s="7">
        <v>49</v>
      </c>
      <c r="F9" s="6">
        <v>4</v>
      </c>
      <c r="G9" s="7">
        <v>8</v>
      </c>
      <c r="H9" s="6">
        <v>20</v>
      </c>
      <c r="I9" s="7">
        <v>20</v>
      </c>
      <c r="J9" s="6">
        <v>10</v>
      </c>
      <c r="K9" s="7">
        <v>40</v>
      </c>
      <c r="L9" s="6">
        <v>1</v>
      </c>
      <c r="M9" s="7">
        <v>4</v>
      </c>
      <c r="N9" s="6"/>
      <c r="O9" s="7"/>
      <c r="P9" s="5"/>
      <c r="Q9" s="4">
        <v>5</v>
      </c>
      <c r="R9" s="16">
        <v>2</v>
      </c>
      <c r="S9" s="17">
        <v>7</v>
      </c>
      <c r="T9" s="6"/>
      <c r="U9" s="7">
        <v>200</v>
      </c>
      <c r="V9" s="6"/>
      <c r="W9" s="7"/>
      <c r="X9" s="6"/>
      <c r="Y9" s="7"/>
      <c r="Z9" s="16">
        <v>5</v>
      </c>
      <c r="AA9" s="17">
        <v>20</v>
      </c>
      <c r="AB9" s="6"/>
      <c r="AC9" s="7"/>
      <c r="AD9" s="6"/>
      <c r="AE9" s="7"/>
      <c r="AF9" s="6">
        <f t="shared" si="0"/>
        <v>45</v>
      </c>
      <c r="AG9" s="7">
        <f t="shared" si="0"/>
        <v>353</v>
      </c>
    </row>
    <row r="10" spans="1:33" ht="18" customHeight="1" x14ac:dyDescent="0.2">
      <c r="A10" s="9" t="s">
        <v>5</v>
      </c>
      <c r="B10" s="5"/>
      <c r="C10" s="4"/>
      <c r="D10" s="6"/>
      <c r="E10" s="7"/>
      <c r="F10" s="6"/>
      <c r="G10" s="7"/>
      <c r="H10" s="6"/>
      <c r="I10" s="7"/>
      <c r="J10" s="6">
        <v>50</v>
      </c>
      <c r="K10" s="7">
        <v>150</v>
      </c>
      <c r="L10" s="6">
        <v>1</v>
      </c>
      <c r="M10" s="7">
        <v>6</v>
      </c>
      <c r="N10" s="6">
        <v>6</v>
      </c>
      <c r="O10" s="7">
        <v>8</v>
      </c>
      <c r="P10" s="5"/>
      <c r="Q10" s="4"/>
      <c r="R10" s="16"/>
      <c r="S10" s="17"/>
      <c r="T10" s="6"/>
      <c r="U10" s="7">
        <v>20</v>
      </c>
      <c r="V10" s="6"/>
      <c r="W10" s="7"/>
      <c r="X10" s="6"/>
      <c r="Y10" s="7"/>
      <c r="Z10" s="16">
        <v>15</v>
      </c>
      <c r="AA10" s="17">
        <v>60</v>
      </c>
      <c r="AB10" s="6"/>
      <c r="AC10" s="7"/>
      <c r="AD10" s="6"/>
      <c r="AE10" s="7"/>
      <c r="AF10" s="6">
        <f t="shared" si="0"/>
        <v>72</v>
      </c>
      <c r="AG10" s="7">
        <f t="shared" si="0"/>
        <v>244</v>
      </c>
    </row>
    <row r="11" spans="1:33" ht="18" customHeight="1" x14ac:dyDescent="0.2">
      <c r="A11" s="9" t="s">
        <v>6</v>
      </c>
      <c r="B11" s="5"/>
      <c r="C11" s="4"/>
      <c r="D11" s="6">
        <v>63</v>
      </c>
      <c r="E11" s="7">
        <v>37</v>
      </c>
      <c r="F11" s="6"/>
      <c r="G11" s="7"/>
      <c r="H11" s="6"/>
      <c r="I11" s="7"/>
      <c r="J11" s="6">
        <v>30</v>
      </c>
      <c r="K11" s="7">
        <v>120</v>
      </c>
      <c r="L11" s="6"/>
      <c r="M11" s="7">
        <v>9</v>
      </c>
      <c r="N11" s="6"/>
      <c r="O11" s="7"/>
      <c r="P11" s="5">
        <v>10</v>
      </c>
      <c r="Q11" s="4">
        <v>4</v>
      </c>
      <c r="R11" s="16"/>
      <c r="S11" s="17"/>
      <c r="T11" s="6"/>
      <c r="U11" s="7"/>
      <c r="V11" s="6"/>
      <c r="W11" s="7"/>
      <c r="X11" s="6"/>
      <c r="Y11" s="7"/>
      <c r="Z11" s="16">
        <v>5</v>
      </c>
      <c r="AA11" s="17">
        <v>10</v>
      </c>
      <c r="AB11" s="6"/>
      <c r="AC11" s="7"/>
      <c r="AD11" s="6"/>
      <c r="AE11" s="7"/>
      <c r="AF11" s="6">
        <f t="shared" si="0"/>
        <v>108</v>
      </c>
      <c r="AG11" s="7">
        <f t="shared" si="0"/>
        <v>180</v>
      </c>
    </row>
    <row r="12" spans="1:33" ht="18" customHeight="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5</v>
      </c>
      <c r="K12" s="7">
        <v>25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6"/>
      <c r="Y12" s="7"/>
      <c r="Z12" s="16"/>
      <c r="AA12" s="17"/>
      <c r="AB12" s="6"/>
      <c r="AC12" s="7"/>
      <c r="AD12" s="6"/>
      <c r="AE12" s="7"/>
      <c r="AF12" s="6">
        <f t="shared" si="0"/>
        <v>5</v>
      </c>
      <c r="AG12" s="7">
        <f t="shared" si="0"/>
        <v>25</v>
      </c>
    </row>
    <row r="13" spans="1:33" ht="18" customHeight="1" x14ac:dyDescent="0.2">
      <c r="A13" s="9" t="s">
        <v>24</v>
      </c>
      <c r="B13" s="5"/>
      <c r="C13" s="4">
        <v>1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9</v>
      </c>
      <c r="V13" s="6"/>
      <c r="W13" s="7"/>
      <c r="X13" s="6"/>
      <c r="Y13" s="7"/>
      <c r="Z13" s="16">
        <v>3</v>
      </c>
      <c r="AA13" s="17">
        <v>7</v>
      </c>
      <c r="AB13" s="16">
        <v>100</v>
      </c>
      <c r="AC13" s="17">
        <v>100</v>
      </c>
      <c r="AD13" s="16">
        <v>10</v>
      </c>
      <c r="AE13" s="17">
        <v>20</v>
      </c>
      <c r="AF13" s="6">
        <f t="shared" si="0"/>
        <v>113</v>
      </c>
      <c r="AG13" s="7">
        <f t="shared" si="0"/>
        <v>137</v>
      </c>
    </row>
    <row r="14" spans="1:33" ht="18" customHeight="1" x14ac:dyDescent="0.2">
      <c r="A14" s="9" t="s">
        <v>72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16"/>
      <c r="S14" s="17"/>
      <c r="T14" s="6"/>
      <c r="U14" s="7"/>
      <c r="V14" s="6"/>
      <c r="W14" s="7"/>
      <c r="X14" s="6"/>
      <c r="Y14" s="7"/>
      <c r="Z14" s="16"/>
      <c r="AA14" s="17"/>
      <c r="AB14" s="16"/>
      <c r="AC14" s="17"/>
      <c r="AD14" s="16"/>
      <c r="AE14" s="17"/>
      <c r="AF14" s="6"/>
      <c r="AG14" s="7"/>
    </row>
    <row r="15" spans="1:33" ht="18" customHeight="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6"/>
      <c r="Y15" s="7"/>
      <c r="Z15" s="16">
        <v>10</v>
      </c>
      <c r="AA15" s="17">
        <v>10</v>
      </c>
      <c r="AB15" s="16">
        <v>100</v>
      </c>
      <c r="AC15" s="17">
        <v>100</v>
      </c>
      <c r="AD15" s="16">
        <v>10</v>
      </c>
      <c r="AE15" s="17">
        <v>40</v>
      </c>
      <c r="AF15" s="6">
        <f t="shared" ref="AF15:AF26" si="1">B15+D15+F15+H15+J15+L15+N15+P15+R15+T15+V15+X15+Z15+AB15+AD15</f>
        <v>120</v>
      </c>
      <c r="AG15" s="7">
        <f t="shared" ref="AG15:AG26" si="2">C15+E15+G15+I15+K15+M15+O15+Q15+S15+U15+W15+Y15+AA15+AC15+AE15</f>
        <v>150</v>
      </c>
    </row>
    <row r="16" spans="1:33" ht="18" customHeight="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6"/>
      <c r="Y16" s="7"/>
      <c r="Z16" s="16">
        <v>2</v>
      </c>
      <c r="AA16" s="17">
        <v>8</v>
      </c>
      <c r="AB16" s="16">
        <v>50</v>
      </c>
      <c r="AC16" s="17">
        <v>50</v>
      </c>
      <c r="AD16" s="16">
        <v>20</v>
      </c>
      <c r="AE16" s="17">
        <v>30</v>
      </c>
      <c r="AF16" s="6">
        <f t="shared" si="1"/>
        <v>72</v>
      </c>
      <c r="AG16" s="7">
        <f t="shared" si="2"/>
        <v>88</v>
      </c>
    </row>
    <row r="17" spans="1:33" ht="18" customHeight="1" x14ac:dyDescent="0.2">
      <c r="A17" s="9" t="s">
        <v>19</v>
      </c>
      <c r="B17" s="5">
        <v>4</v>
      </c>
      <c r="C17" s="4">
        <v>5</v>
      </c>
      <c r="D17" s="6"/>
      <c r="E17" s="7">
        <v>1</v>
      </c>
      <c r="F17" s="6">
        <v>0</v>
      </c>
      <c r="G17" s="7">
        <v>1</v>
      </c>
      <c r="H17" s="6"/>
      <c r="I17" s="7"/>
      <c r="J17" s="6">
        <v>30</v>
      </c>
      <c r="K17" s="7">
        <v>20</v>
      </c>
      <c r="L17" s="6"/>
      <c r="M17" s="7"/>
      <c r="N17" s="6"/>
      <c r="O17" s="7"/>
      <c r="P17" s="5"/>
      <c r="Q17" s="4"/>
      <c r="R17" s="16">
        <v>1</v>
      </c>
      <c r="S17" s="17">
        <v>5</v>
      </c>
      <c r="T17" s="6"/>
      <c r="U17" s="7"/>
      <c r="V17" s="6"/>
      <c r="W17" s="7"/>
      <c r="X17" s="6"/>
      <c r="Y17" s="7"/>
      <c r="Z17" s="16">
        <v>1</v>
      </c>
      <c r="AA17" s="17">
        <v>1</v>
      </c>
      <c r="AB17" s="16"/>
      <c r="AC17" s="17"/>
      <c r="AD17" s="16"/>
      <c r="AE17" s="17"/>
      <c r="AF17" s="6">
        <f t="shared" si="1"/>
        <v>36</v>
      </c>
      <c r="AG17" s="7">
        <f t="shared" si="2"/>
        <v>33</v>
      </c>
    </row>
    <row r="18" spans="1:33" ht="18" customHeight="1" x14ac:dyDescent="0.2">
      <c r="A18" s="9" t="s">
        <v>20</v>
      </c>
      <c r="B18" s="5">
        <v>5</v>
      </c>
      <c r="C18" s="4">
        <v>3</v>
      </c>
      <c r="D18" s="6"/>
      <c r="E18" s="7"/>
      <c r="F18" s="6"/>
      <c r="G18" s="7"/>
      <c r="H18" s="6"/>
      <c r="I18" s="7"/>
      <c r="J18" s="6">
        <v>8</v>
      </c>
      <c r="K18" s="7">
        <v>7</v>
      </c>
      <c r="L18" s="6"/>
      <c r="M18" s="7"/>
      <c r="N18" s="6"/>
      <c r="O18" s="7"/>
      <c r="P18" s="5"/>
      <c r="Q18" s="4"/>
      <c r="R18" s="16">
        <v>13</v>
      </c>
      <c r="S18" s="17">
        <v>7</v>
      </c>
      <c r="T18" s="6"/>
      <c r="U18" s="7"/>
      <c r="V18" s="6"/>
      <c r="W18" s="7"/>
      <c r="X18" s="6"/>
      <c r="Y18" s="7"/>
      <c r="Z18" s="16"/>
      <c r="AA18" s="17"/>
      <c r="AB18" s="16"/>
      <c r="AC18" s="17"/>
      <c r="AD18" s="16"/>
      <c r="AE18" s="17"/>
      <c r="AF18" s="6">
        <f t="shared" si="1"/>
        <v>26</v>
      </c>
      <c r="AG18" s="7">
        <f t="shared" si="2"/>
        <v>17</v>
      </c>
    </row>
    <row r="19" spans="1:33" ht="18" customHeight="1" x14ac:dyDescent="0.2">
      <c r="A19" s="9" t="s">
        <v>21</v>
      </c>
      <c r="B19" s="5"/>
      <c r="C19" s="4"/>
      <c r="D19" s="6"/>
      <c r="E19" s="7">
        <v>7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6"/>
      <c r="Y19" s="7"/>
      <c r="Z19" s="16">
        <v>5</v>
      </c>
      <c r="AA19" s="17">
        <v>15</v>
      </c>
      <c r="AB19" s="16"/>
      <c r="AC19" s="17"/>
      <c r="AD19" s="16"/>
      <c r="AE19" s="17"/>
      <c r="AF19" s="6">
        <f t="shared" si="1"/>
        <v>5</v>
      </c>
      <c r="AG19" s="7">
        <f t="shared" si="2"/>
        <v>22</v>
      </c>
    </row>
    <row r="20" spans="1:33" ht="18" customHeight="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6"/>
      <c r="Y20" s="7"/>
      <c r="Z20" s="16">
        <v>5</v>
      </c>
      <c r="AA20" s="17">
        <v>10</v>
      </c>
      <c r="AB20" s="16">
        <v>200</v>
      </c>
      <c r="AC20" s="17">
        <v>300</v>
      </c>
      <c r="AD20" s="16">
        <v>100</v>
      </c>
      <c r="AE20" s="17">
        <v>100</v>
      </c>
      <c r="AF20" s="6">
        <f t="shared" si="1"/>
        <v>305</v>
      </c>
      <c r="AG20" s="7">
        <f t="shared" si="2"/>
        <v>410</v>
      </c>
    </row>
    <row r="21" spans="1:33" ht="18" customHeight="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/>
      <c r="K21" s="7">
        <v>100</v>
      </c>
      <c r="L21" s="6"/>
      <c r="M21" s="7"/>
      <c r="N21" s="6">
        <v>1</v>
      </c>
      <c r="O21" s="7">
        <v>3</v>
      </c>
      <c r="P21" s="5"/>
      <c r="Q21" s="4"/>
      <c r="R21" s="16">
        <v>6</v>
      </c>
      <c r="S21" s="17">
        <v>6</v>
      </c>
      <c r="T21" s="6"/>
      <c r="U21" s="7">
        <v>56</v>
      </c>
      <c r="V21" s="6"/>
      <c r="W21" s="7"/>
      <c r="X21" s="6"/>
      <c r="Y21" s="7"/>
      <c r="Z21" s="16"/>
      <c r="AA21" s="17"/>
      <c r="AB21" s="16"/>
      <c r="AC21" s="17"/>
      <c r="AD21" s="16"/>
      <c r="AE21" s="17"/>
      <c r="AF21" s="6">
        <f t="shared" si="1"/>
        <v>7</v>
      </c>
      <c r="AG21" s="7">
        <f t="shared" si="2"/>
        <v>165</v>
      </c>
    </row>
    <row r="22" spans="1:33" ht="18" customHeight="1" x14ac:dyDescent="0.2">
      <c r="A22" s="9" t="s">
        <v>10</v>
      </c>
      <c r="B22" s="5"/>
      <c r="C22" s="4">
        <v>22</v>
      </c>
      <c r="D22" s="6"/>
      <c r="E22" s="7"/>
      <c r="F22" s="6"/>
      <c r="G22" s="7"/>
      <c r="H22" s="6"/>
      <c r="I22" s="7"/>
      <c r="J22" s="6"/>
      <c r="K22" s="7"/>
      <c r="L22" s="6"/>
      <c r="M22" s="7">
        <v>9</v>
      </c>
      <c r="N22" s="6"/>
      <c r="O22" s="7"/>
      <c r="P22" s="5"/>
      <c r="Q22" s="4"/>
      <c r="R22" s="16"/>
      <c r="S22" s="17"/>
      <c r="T22" s="6"/>
      <c r="U22" s="7">
        <v>1</v>
      </c>
      <c r="V22" s="6"/>
      <c r="W22" s="7"/>
      <c r="X22" s="6"/>
      <c r="Y22" s="7"/>
      <c r="Z22" s="16"/>
      <c r="AA22" s="17"/>
      <c r="AB22" s="16">
        <v>35</v>
      </c>
      <c r="AC22" s="17">
        <v>40</v>
      </c>
      <c r="AD22" s="16">
        <v>10</v>
      </c>
      <c r="AE22" s="17">
        <v>40</v>
      </c>
      <c r="AF22" s="6">
        <f t="shared" si="1"/>
        <v>45</v>
      </c>
      <c r="AG22" s="7">
        <f t="shared" si="2"/>
        <v>112</v>
      </c>
    </row>
    <row r="23" spans="1:33" ht="18" customHeight="1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>
        <v>1</v>
      </c>
      <c r="J23" s="6"/>
      <c r="K23" s="7"/>
      <c r="L23" s="6"/>
      <c r="M23" s="7">
        <v>2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6"/>
      <c r="Y23" s="7"/>
      <c r="Z23" s="16"/>
      <c r="AA23" s="17"/>
      <c r="AB23" s="16"/>
      <c r="AC23" s="17"/>
      <c r="AD23" s="6"/>
      <c r="AE23" s="7"/>
      <c r="AF23" s="6">
        <f t="shared" si="1"/>
        <v>0</v>
      </c>
      <c r="AG23" s="7">
        <f t="shared" si="2"/>
        <v>3</v>
      </c>
    </row>
    <row r="24" spans="1:33" ht="18" customHeight="1" x14ac:dyDescent="0.2">
      <c r="A24" s="9" t="s">
        <v>12</v>
      </c>
      <c r="B24" s="5">
        <v>40</v>
      </c>
      <c r="C24" s="4">
        <v>50</v>
      </c>
      <c r="D24" s="6"/>
      <c r="E24" s="7"/>
      <c r="F24" s="6"/>
      <c r="G24" s="7"/>
      <c r="H24" s="6">
        <v>6</v>
      </c>
      <c r="I24" s="7">
        <v>3</v>
      </c>
      <c r="J24" s="6"/>
      <c r="K24" s="7"/>
      <c r="L24" s="6">
        <v>65</v>
      </c>
      <c r="M24" s="7">
        <v>35</v>
      </c>
      <c r="N24" s="6">
        <v>4</v>
      </c>
      <c r="O24" s="7">
        <v>3</v>
      </c>
      <c r="P24" s="5">
        <v>5</v>
      </c>
      <c r="Q24" s="4">
        <v>6</v>
      </c>
      <c r="R24" s="16">
        <v>30</v>
      </c>
      <c r="S24" s="17">
        <v>50</v>
      </c>
      <c r="T24" s="6"/>
      <c r="U24" s="7">
        <v>100</v>
      </c>
      <c r="V24" s="6"/>
      <c r="W24" s="7"/>
      <c r="X24" s="6"/>
      <c r="Y24" s="7"/>
      <c r="Z24" s="16">
        <v>10</v>
      </c>
      <c r="AA24" s="17">
        <v>10</v>
      </c>
      <c r="AB24" s="16">
        <v>30</v>
      </c>
      <c r="AC24" s="17">
        <v>20</v>
      </c>
      <c r="AD24" s="6"/>
      <c r="AE24" s="7"/>
      <c r="AF24" s="6">
        <f t="shared" si="1"/>
        <v>190</v>
      </c>
      <c r="AG24" s="7">
        <f t="shared" si="2"/>
        <v>277</v>
      </c>
    </row>
    <row r="25" spans="1:33" ht="18" customHeight="1" x14ac:dyDescent="0.2">
      <c r="A25" s="9" t="s">
        <v>13</v>
      </c>
      <c r="B25" s="5"/>
      <c r="C25" s="4">
        <v>7</v>
      </c>
      <c r="D25" s="6"/>
      <c r="E25" s="7">
        <v>42</v>
      </c>
      <c r="F25" s="6"/>
      <c r="G25" s="7"/>
      <c r="H25" s="6">
        <v>40</v>
      </c>
      <c r="I25" s="7">
        <v>40</v>
      </c>
      <c r="J25" s="6"/>
      <c r="K25" s="7">
        <v>30</v>
      </c>
      <c r="L25" s="6"/>
      <c r="M25" s="7">
        <v>12</v>
      </c>
      <c r="N25" s="6">
        <v>10</v>
      </c>
      <c r="O25" s="7">
        <v>10</v>
      </c>
      <c r="P25" s="5"/>
      <c r="Q25" s="4">
        <v>11</v>
      </c>
      <c r="R25" s="16">
        <v>0</v>
      </c>
      <c r="S25" s="17">
        <v>15</v>
      </c>
      <c r="T25" s="6"/>
      <c r="U25" s="7">
        <v>54</v>
      </c>
      <c r="V25" s="6"/>
      <c r="W25" s="7">
        <v>54</v>
      </c>
      <c r="X25" s="6"/>
      <c r="Y25" s="7"/>
      <c r="Z25" s="16">
        <v>0</v>
      </c>
      <c r="AA25" s="17">
        <v>15</v>
      </c>
      <c r="AB25" s="16"/>
      <c r="AC25" s="17"/>
      <c r="AD25" s="6"/>
      <c r="AE25" s="7"/>
      <c r="AF25" s="6">
        <f t="shared" si="1"/>
        <v>50</v>
      </c>
      <c r="AG25" s="7">
        <f t="shared" si="2"/>
        <v>290</v>
      </c>
    </row>
    <row r="26" spans="1:33" ht="18" customHeight="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>
        <v>8</v>
      </c>
      <c r="M26" s="7"/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>
        <f t="shared" si="1"/>
        <v>8</v>
      </c>
      <c r="AG26" s="7">
        <f t="shared" si="2"/>
        <v>0</v>
      </c>
    </row>
    <row r="27" spans="1:33" ht="18" customHeight="1" x14ac:dyDescent="0.2">
      <c r="A27" s="12" t="s">
        <v>74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</row>
    <row r="28" spans="1:33" ht="18" customHeight="1" x14ac:dyDescent="0.2">
      <c r="A28" s="9" t="s">
        <v>14</v>
      </c>
      <c r="B28" s="5"/>
      <c r="C28" s="4"/>
      <c r="D28" s="6"/>
      <c r="E28" s="7"/>
      <c r="F28" s="6">
        <v>0</v>
      </c>
      <c r="G28" s="7">
        <v>6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4</v>
      </c>
      <c r="S28" s="17">
        <v>10</v>
      </c>
      <c r="T28" s="6"/>
      <c r="U28" s="7"/>
      <c r="V28" s="6"/>
      <c r="W28" s="7"/>
      <c r="X28" s="6"/>
      <c r="Y28" s="7"/>
      <c r="Z28" s="16"/>
      <c r="AA28" s="17"/>
      <c r="AB28" s="16"/>
      <c r="AC28" s="17"/>
      <c r="AD28" s="6"/>
      <c r="AE28" s="7"/>
      <c r="AF28" s="6">
        <f t="shared" ref="AF28:AG33" si="3">B28+D28+F28+H28+J28+L28+N28+P28+R28+T28+V28+X28+Z28+AB28+AD28</f>
        <v>4</v>
      </c>
      <c r="AG28" s="7">
        <f t="shared" si="3"/>
        <v>16</v>
      </c>
    </row>
    <row r="29" spans="1:33" ht="18" customHeight="1" x14ac:dyDescent="0.2">
      <c r="A29" s="9" t="s">
        <v>15</v>
      </c>
      <c r="B29" s="5"/>
      <c r="C29" s="4"/>
      <c r="D29" s="6"/>
      <c r="E29" s="7"/>
      <c r="F29" s="6"/>
      <c r="G29" s="7"/>
      <c r="H29" s="6">
        <v>20</v>
      </c>
      <c r="I29" s="7">
        <v>20</v>
      </c>
      <c r="J29" s="6"/>
      <c r="K29" s="7"/>
      <c r="L29" s="6"/>
      <c r="M29" s="7"/>
      <c r="N29" s="6"/>
      <c r="O29" s="7"/>
      <c r="P29" s="5"/>
      <c r="Q29" s="4">
        <v>2</v>
      </c>
      <c r="R29" s="16"/>
      <c r="S29" s="17"/>
      <c r="T29" s="6"/>
      <c r="U29" s="7">
        <v>5</v>
      </c>
      <c r="V29" s="6"/>
      <c r="W29" s="7"/>
      <c r="X29" s="6"/>
      <c r="Y29" s="7"/>
      <c r="Z29" s="16"/>
      <c r="AA29" s="17"/>
      <c r="AB29" s="16"/>
      <c r="AC29" s="17"/>
      <c r="AD29" s="6"/>
      <c r="AE29" s="7"/>
      <c r="AF29" s="6">
        <f t="shared" si="3"/>
        <v>20</v>
      </c>
      <c r="AG29" s="7">
        <f t="shared" si="3"/>
        <v>27</v>
      </c>
    </row>
    <row r="30" spans="1:33" ht="18" customHeight="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/>
      <c r="M30" s="7">
        <v>16</v>
      </c>
      <c r="N30" s="6"/>
      <c r="O30" s="7"/>
      <c r="P30" s="5"/>
      <c r="Q30" s="4"/>
      <c r="R30" s="16"/>
      <c r="S30" s="17"/>
      <c r="T30" s="6"/>
      <c r="U30" s="7">
        <v>1</v>
      </c>
      <c r="V30" s="6"/>
      <c r="W30" s="7"/>
      <c r="X30" s="6"/>
      <c r="Y30" s="7"/>
      <c r="Z30" s="16"/>
      <c r="AA30" s="17"/>
      <c r="AB30" s="16"/>
      <c r="AC30" s="17"/>
      <c r="AD30" s="6"/>
      <c r="AE30" s="7"/>
      <c r="AF30" s="6">
        <f t="shared" si="3"/>
        <v>0</v>
      </c>
      <c r="AG30" s="7">
        <f t="shared" si="3"/>
        <v>18</v>
      </c>
    </row>
    <row r="31" spans="1:33" ht="18" customHeight="1" x14ac:dyDescent="0.2">
      <c r="A31" s="9" t="s">
        <v>17</v>
      </c>
      <c r="B31" s="5"/>
      <c r="C31" s="4">
        <v>2</v>
      </c>
      <c r="D31" s="6"/>
      <c r="E31" s="7"/>
      <c r="F31" s="6">
        <v>1</v>
      </c>
      <c r="G31" s="7">
        <v>1</v>
      </c>
      <c r="H31" s="6">
        <v>100</v>
      </c>
      <c r="I31" s="7">
        <v>60</v>
      </c>
      <c r="J31" s="6">
        <v>10</v>
      </c>
      <c r="K31" s="7">
        <v>40</v>
      </c>
      <c r="L31" s="6">
        <v>2</v>
      </c>
      <c r="M31" s="7">
        <v>5</v>
      </c>
      <c r="N31" s="6">
        <v>185</v>
      </c>
      <c r="O31" s="7">
        <v>145</v>
      </c>
      <c r="P31" s="5">
        <v>44</v>
      </c>
      <c r="Q31" s="4">
        <v>139</v>
      </c>
      <c r="R31" s="16">
        <v>100</v>
      </c>
      <c r="S31" s="17">
        <v>200</v>
      </c>
      <c r="T31" s="6">
        <v>9</v>
      </c>
      <c r="U31" s="7">
        <v>7</v>
      </c>
      <c r="V31" s="6"/>
      <c r="W31" s="7"/>
      <c r="X31" s="6"/>
      <c r="Y31" s="7"/>
      <c r="Z31" s="16"/>
      <c r="AA31" s="17"/>
      <c r="AB31" s="16">
        <v>10</v>
      </c>
      <c r="AC31" s="17">
        <v>5</v>
      </c>
      <c r="AD31" s="6"/>
      <c r="AE31" s="7"/>
      <c r="AF31" s="6">
        <f t="shared" si="3"/>
        <v>461</v>
      </c>
      <c r="AG31" s="7">
        <f t="shared" si="3"/>
        <v>604</v>
      </c>
    </row>
    <row r="32" spans="1:33" ht="18" customHeight="1" x14ac:dyDescent="0.2">
      <c r="A32" s="9" t="s">
        <v>25</v>
      </c>
      <c r="B32" s="5"/>
      <c r="C32" s="4">
        <v>5</v>
      </c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/>
      <c r="X32" s="6"/>
      <c r="Y32" s="7"/>
      <c r="Z32" s="16"/>
      <c r="AA32" s="17"/>
      <c r="AB32" s="6"/>
      <c r="AC32" s="7"/>
      <c r="AD32" s="6"/>
      <c r="AE32" s="7"/>
      <c r="AF32" s="6">
        <f t="shared" si="3"/>
        <v>0</v>
      </c>
      <c r="AG32" s="7">
        <f t="shared" si="3"/>
        <v>5</v>
      </c>
    </row>
    <row r="33" spans="1:33" ht="18" customHeight="1" x14ac:dyDescent="0.2">
      <c r="A33" s="9" t="s">
        <v>18</v>
      </c>
      <c r="B33" s="5"/>
      <c r="C33" s="4">
        <v>6</v>
      </c>
      <c r="D33" s="6"/>
      <c r="E33" s="7"/>
      <c r="F33" s="6"/>
      <c r="G33" s="7"/>
      <c r="H33" s="6"/>
      <c r="I33" s="7"/>
      <c r="J33" s="6">
        <v>2</v>
      </c>
      <c r="K33" s="7">
        <v>5</v>
      </c>
      <c r="L33" s="6">
        <v>10</v>
      </c>
      <c r="M33" s="7">
        <v>15</v>
      </c>
      <c r="N33" s="6"/>
      <c r="O33" s="7"/>
      <c r="P33" s="5"/>
      <c r="Q33" s="4"/>
      <c r="R33" s="16"/>
      <c r="S33" s="17"/>
      <c r="T33" s="6"/>
      <c r="U33" s="7">
        <v>5</v>
      </c>
      <c r="V33" s="6"/>
      <c r="W33" s="7">
        <v>5</v>
      </c>
      <c r="X33" s="6"/>
      <c r="Y33" s="7"/>
      <c r="Z33" s="16">
        <v>2</v>
      </c>
      <c r="AA33" s="17">
        <v>3</v>
      </c>
      <c r="AB33" s="16"/>
      <c r="AC33" s="17"/>
      <c r="AD33" s="6"/>
      <c r="AE33" s="7"/>
      <c r="AF33" s="6">
        <f t="shared" si="3"/>
        <v>14</v>
      </c>
      <c r="AG33" s="7">
        <f t="shared" si="3"/>
        <v>39</v>
      </c>
    </row>
    <row r="34" spans="1:33" ht="18" customHeight="1" x14ac:dyDescent="0.2">
      <c r="A34" s="10"/>
      <c r="B34" s="5"/>
      <c r="C34" s="4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5"/>
      <c r="Q34" s="4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>
        <f>B34+D34+F34+H34+J34+L34+N34+P34+R34+T34+V34+X34+Z34+AB34+AD34</f>
        <v>0</v>
      </c>
      <c r="AG34" s="7">
        <f>C34+E34+G34+I34+K34+M34+O34+Q34+S34+U34+W34+Y34+AA34+AC34+AE34</f>
        <v>0</v>
      </c>
    </row>
    <row r="35" spans="1:33" x14ac:dyDescent="0.2">
      <c r="A35" t="s">
        <v>59</v>
      </c>
    </row>
  </sheetData>
  <sortState ref="A7:AG30">
    <sortCondition ref="A7:A30"/>
  </sortState>
  <mergeCells count="17">
    <mergeCell ref="AF5:AG5"/>
    <mergeCell ref="R5:S5"/>
    <mergeCell ref="T5:U5"/>
    <mergeCell ref="V5:W5"/>
    <mergeCell ref="X5:Y5"/>
    <mergeCell ref="AB5:AC5"/>
    <mergeCell ref="AD5:AE5"/>
    <mergeCell ref="Z5:AA5"/>
    <mergeCell ref="B5:C5"/>
    <mergeCell ref="D5:E5"/>
    <mergeCell ref="F5:G5"/>
    <mergeCell ref="B1:P1"/>
    <mergeCell ref="H5:I5"/>
    <mergeCell ref="J5:K5"/>
    <mergeCell ref="L5:M5"/>
    <mergeCell ref="N5:O5"/>
    <mergeCell ref="P5:Q5"/>
  </mergeCells>
  <phoneticPr fontId="1" type="noConversion"/>
  <pageMargins left="0.74803149606299213" right="0.62992125984251968" top="0.78740157480314965" bottom="0.67" header="0.51181102362204722" footer="0.51181102362204722"/>
  <pageSetup paperSize="9" orientation="landscape" r:id="rId1"/>
  <headerFooter alignWithMargins="0">
    <oddFooter>&amp;L&amp;8   Gruppe Orchideenschutz  -  Naturschutz- und Verschönerungsverein Rorbas, Freienstein-Teufen   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A27" sqref="A27"/>
    </sheetView>
  </sheetViews>
  <sheetFormatPr baseColWidth="10" defaultColWidth="9.140625" defaultRowHeight="12.75" x14ac:dyDescent="0.2"/>
  <cols>
    <col min="1" max="1" width="46" customWidth="1"/>
    <col min="2" max="2" width="6.140625" style="1" customWidth="1"/>
    <col min="3" max="3" width="5.42578125" style="1" customWidth="1"/>
    <col min="4" max="4" width="4.140625" customWidth="1"/>
    <col min="5" max="5" width="4.42578125" customWidth="1"/>
    <col min="6" max="6" width="5.5703125" customWidth="1"/>
    <col min="7" max="8" width="5.85546875" customWidth="1"/>
    <col min="9" max="9" width="6.140625" customWidth="1"/>
    <col min="10" max="10" width="6" customWidth="1"/>
    <col min="11" max="11" width="6.5703125" customWidth="1"/>
    <col min="12" max="12" width="5.42578125" customWidth="1"/>
    <col min="13" max="13" width="5" customWidth="1"/>
    <col min="14" max="14" width="6.28515625" customWidth="1"/>
    <col min="15" max="15" width="5.85546875" customWidth="1"/>
    <col min="16" max="16" width="6.140625" customWidth="1"/>
    <col min="17" max="17" width="5.85546875" customWidth="1"/>
    <col min="18" max="18" width="5.140625" customWidth="1"/>
    <col min="19" max="19" width="5" customWidth="1"/>
    <col min="20" max="20" width="5.28515625" customWidth="1"/>
    <col min="21" max="21" width="5.5703125" customWidth="1"/>
    <col min="22" max="22" width="6.85546875" customWidth="1"/>
    <col min="23" max="23" width="6.7109375" customWidth="1"/>
    <col min="24" max="24" width="5.85546875" hidden="1" customWidth="1"/>
    <col min="25" max="25" width="5.5703125" hidden="1" customWidth="1"/>
    <col min="26" max="27" width="5.5703125" customWidth="1"/>
    <col min="28" max="28" width="6" customWidth="1"/>
    <col min="29" max="29" width="5.7109375" customWidth="1"/>
    <col min="30" max="30" width="6" customWidth="1"/>
    <col min="31" max="31" width="6.140625" customWidth="1"/>
  </cols>
  <sheetData>
    <row r="1" spans="1:33" s="2" customFormat="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33" s="2" customFormat="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3" s="2" customFormat="1" ht="15" x14ac:dyDescent="0.25">
      <c r="A3" s="11">
        <v>2012</v>
      </c>
      <c r="B3" s="3" t="s">
        <v>44</v>
      </c>
      <c r="C3" s="3"/>
      <c r="D3" s="3" t="s">
        <v>45</v>
      </c>
      <c r="E3" s="3"/>
      <c r="F3" s="3" t="s">
        <v>46</v>
      </c>
      <c r="G3" s="3"/>
      <c r="H3" s="3" t="s">
        <v>47</v>
      </c>
      <c r="I3" s="3"/>
      <c r="J3" s="3" t="s">
        <v>48</v>
      </c>
      <c r="K3" s="3"/>
      <c r="L3" s="3" t="s">
        <v>49</v>
      </c>
      <c r="M3" s="3"/>
      <c r="N3" s="3" t="s">
        <v>50</v>
      </c>
      <c r="O3" s="3"/>
      <c r="P3" s="3" t="s">
        <v>44</v>
      </c>
      <c r="R3" s="2" t="s">
        <v>51</v>
      </c>
      <c r="T3" s="2" t="s">
        <v>52</v>
      </c>
      <c r="V3" s="2" t="s">
        <v>53</v>
      </c>
      <c r="X3" s="2" t="s">
        <v>51</v>
      </c>
      <c r="Z3" s="2" t="s">
        <v>51</v>
      </c>
      <c r="AB3" s="2" t="s">
        <v>51</v>
      </c>
      <c r="AD3" s="2" t="s">
        <v>51</v>
      </c>
    </row>
    <row r="4" spans="1:33" s="2" customFormat="1" ht="15" x14ac:dyDescent="0.25"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R4" s="2" t="s">
        <v>31</v>
      </c>
      <c r="T4" s="2" t="s">
        <v>32</v>
      </c>
      <c r="V4" s="2" t="s">
        <v>33</v>
      </c>
      <c r="X4" s="2" t="s">
        <v>34</v>
      </c>
      <c r="Z4" s="2" t="s">
        <v>57</v>
      </c>
      <c r="AB4" s="2" t="s">
        <v>35</v>
      </c>
      <c r="AD4" s="2" t="s">
        <v>36</v>
      </c>
      <c r="AF4" s="2" t="s">
        <v>41</v>
      </c>
    </row>
    <row r="5" spans="1:33" ht="18" customHeight="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5">
        <v>12</v>
      </c>
      <c r="AC5" s="36"/>
      <c r="AD5" s="33">
        <v>12</v>
      </c>
      <c r="AE5" s="34"/>
      <c r="AF5" s="33"/>
      <c r="AG5" s="34"/>
    </row>
    <row r="6" spans="1:33" ht="18" customHeight="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</row>
    <row r="7" spans="1:33" ht="18" customHeight="1" x14ac:dyDescent="0.2">
      <c r="A7" s="9" t="s">
        <v>71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</row>
    <row r="8" spans="1:33" ht="18" customHeight="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>
        <f t="shared" ref="AF8:AG13" si="0">B8+D8+F8+H8+J8+L8+N8+P8+R8+T8+V8+X8+Z8+AB8+AD8</f>
        <v>0</v>
      </c>
      <c r="AG8" s="7">
        <f t="shared" si="0"/>
        <v>0</v>
      </c>
    </row>
    <row r="9" spans="1:33" ht="18" customHeight="1" x14ac:dyDescent="0.2">
      <c r="A9" s="9" t="s">
        <v>4</v>
      </c>
      <c r="B9" s="5"/>
      <c r="C9" s="4"/>
      <c r="D9" s="6">
        <v>20</v>
      </c>
      <c r="E9" s="7">
        <v>74</v>
      </c>
      <c r="F9" s="6">
        <v>10</v>
      </c>
      <c r="G9" s="7">
        <v>30</v>
      </c>
      <c r="H9" s="6">
        <v>11</v>
      </c>
      <c r="I9" s="7">
        <v>25</v>
      </c>
      <c r="J9" s="6">
        <v>5</v>
      </c>
      <c r="K9" s="7">
        <v>5</v>
      </c>
      <c r="L9" s="6"/>
      <c r="M9" s="7">
        <v>10</v>
      </c>
      <c r="N9" s="6"/>
      <c r="O9" s="7"/>
      <c r="P9" s="5"/>
      <c r="Q9" s="4"/>
      <c r="R9" s="16">
        <v>5</v>
      </c>
      <c r="S9" s="17">
        <v>9</v>
      </c>
      <c r="T9" s="6"/>
      <c r="U9" s="7">
        <v>130</v>
      </c>
      <c r="V9" s="6">
        <v>1</v>
      </c>
      <c r="W9" s="7"/>
      <c r="X9" s="6"/>
      <c r="Y9" s="7"/>
      <c r="Z9" s="16">
        <v>15</v>
      </c>
      <c r="AA9" s="17">
        <v>10</v>
      </c>
      <c r="AB9" s="6"/>
      <c r="AC9" s="7"/>
      <c r="AD9" s="6"/>
      <c r="AE9" s="7"/>
      <c r="AF9" s="6">
        <f t="shared" si="0"/>
        <v>67</v>
      </c>
      <c r="AG9" s="7">
        <f t="shared" si="0"/>
        <v>293</v>
      </c>
    </row>
    <row r="10" spans="1:33" ht="18" customHeight="1" x14ac:dyDescent="0.2">
      <c r="A10" s="9" t="s">
        <v>5</v>
      </c>
      <c r="B10" s="5"/>
      <c r="C10" s="4">
        <v>20</v>
      </c>
      <c r="D10" s="6"/>
      <c r="E10" s="7"/>
      <c r="F10" s="6"/>
      <c r="G10" s="7"/>
      <c r="H10" s="6"/>
      <c r="I10" s="7"/>
      <c r="J10" s="6">
        <v>200</v>
      </c>
      <c r="K10" s="7">
        <v>200</v>
      </c>
      <c r="L10" s="6"/>
      <c r="M10" s="7">
        <v>5</v>
      </c>
      <c r="N10" s="6">
        <v>6</v>
      </c>
      <c r="O10" s="7">
        <v>8</v>
      </c>
      <c r="P10" s="5"/>
      <c r="Q10" s="4"/>
      <c r="R10" s="16"/>
      <c r="S10" s="17"/>
      <c r="T10" s="6">
        <v>1</v>
      </c>
      <c r="U10" s="7">
        <v>5</v>
      </c>
      <c r="V10" s="6"/>
      <c r="W10" s="7"/>
      <c r="X10" s="6"/>
      <c r="Y10" s="7"/>
      <c r="Z10" s="16">
        <v>10</v>
      </c>
      <c r="AA10" s="17">
        <v>40</v>
      </c>
      <c r="AB10" s="6"/>
      <c r="AC10" s="7"/>
      <c r="AD10" s="6"/>
      <c r="AE10" s="7"/>
      <c r="AF10" s="6">
        <f t="shared" si="0"/>
        <v>217</v>
      </c>
      <c r="AG10" s="7">
        <f t="shared" si="0"/>
        <v>278</v>
      </c>
    </row>
    <row r="11" spans="1:33" ht="18" customHeight="1" x14ac:dyDescent="0.2">
      <c r="A11" s="9" t="s">
        <v>6</v>
      </c>
      <c r="B11" s="5"/>
      <c r="C11" s="4"/>
      <c r="D11" s="6">
        <v>6</v>
      </c>
      <c r="E11" s="7">
        <v>36</v>
      </c>
      <c r="F11" s="6"/>
      <c r="G11" s="7"/>
      <c r="H11" s="6"/>
      <c r="I11" s="7"/>
      <c r="J11" s="6">
        <v>120</v>
      </c>
      <c r="K11" s="7">
        <v>100</v>
      </c>
      <c r="L11" s="6">
        <v>6</v>
      </c>
      <c r="M11" s="7">
        <v>10</v>
      </c>
      <c r="N11" s="6"/>
      <c r="O11" s="7"/>
      <c r="P11" s="5"/>
      <c r="Q11" s="4">
        <v>4</v>
      </c>
      <c r="R11" s="16"/>
      <c r="S11" s="17"/>
      <c r="T11" s="6"/>
      <c r="U11" s="7"/>
      <c r="V11" s="6"/>
      <c r="W11" s="7"/>
      <c r="X11" s="6"/>
      <c r="Y11" s="7"/>
      <c r="Z11" s="16">
        <v>10</v>
      </c>
      <c r="AA11" s="17">
        <v>5</v>
      </c>
      <c r="AB11" s="6"/>
      <c r="AC11" s="7"/>
      <c r="AD11" s="6"/>
      <c r="AE11" s="7"/>
      <c r="AF11" s="6">
        <f t="shared" si="0"/>
        <v>142</v>
      </c>
      <c r="AG11" s="7">
        <f t="shared" si="0"/>
        <v>155</v>
      </c>
    </row>
    <row r="12" spans="1:33" ht="18" customHeight="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25</v>
      </c>
      <c r="K12" s="7">
        <v>35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6"/>
      <c r="Y12" s="7"/>
      <c r="Z12" s="16"/>
      <c r="AA12" s="17"/>
      <c r="AB12" s="6"/>
      <c r="AC12" s="7"/>
      <c r="AD12" s="6"/>
      <c r="AE12" s="7"/>
      <c r="AF12" s="6">
        <f t="shared" si="0"/>
        <v>25</v>
      </c>
      <c r="AG12" s="7">
        <f t="shared" si="0"/>
        <v>35</v>
      </c>
    </row>
    <row r="13" spans="1:33" ht="18" customHeight="1" x14ac:dyDescent="0.2">
      <c r="A13" s="9" t="s">
        <v>24</v>
      </c>
      <c r="B13" s="5"/>
      <c r="C13" s="4">
        <v>1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>
        <v>2</v>
      </c>
      <c r="U13" s="7">
        <v>15</v>
      </c>
      <c r="V13" s="6"/>
      <c r="W13" s="7"/>
      <c r="X13" s="6"/>
      <c r="Y13" s="7"/>
      <c r="Z13" s="16">
        <v>5</v>
      </c>
      <c r="AA13" s="17">
        <v>5</v>
      </c>
      <c r="AB13" s="16">
        <v>100</v>
      </c>
      <c r="AC13" s="17">
        <v>150</v>
      </c>
      <c r="AD13" s="16">
        <v>20</v>
      </c>
      <c r="AE13" s="17">
        <v>20</v>
      </c>
      <c r="AF13" s="6">
        <f t="shared" si="0"/>
        <v>127</v>
      </c>
      <c r="AG13" s="7">
        <f t="shared" si="0"/>
        <v>191</v>
      </c>
    </row>
    <row r="14" spans="1:33" ht="18" customHeight="1" x14ac:dyDescent="0.2">
      <c r="A14" s="9" t="s">
        <v>73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16"/>
      <c r="S14" s="17"/>
      <c r="T14" s="6"/>
      <c r="U14" s="7"/>
      <c r="V14" s="6"/>
      <c r="W14" s="7"/>
      <c r="X14" s="6"/>
      <c r="Y14" s="7"/>
      <c r="Z14" s="16"/>
      <c r="AA14" s="17"/>
      <c r="AB14" s="16"/>
      <c r="AC14" s="17"/>
      <c r="AD14" s="16"/>
      <c r="AE14" s="17"/>
      <c r="AF14" s="6"/>
      <c r="AG14" s="7"/>
    </row>
    <row r="15" spans="1:33" ht="18" customHeight="1" x14ac:dyDescent="0.2">
      <c r="A15" s="9" t="s">
        <v>8</v>
      </c>
      <c r="B15" s="5"/>
      <c r="C15" s="4">
        <v>1</v>
      </c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6"/>
      <c r="Y15" s="7"/>
      <c r="Z15" s="16">
        <v>10</v>
      </c>
      <c r="AA15" s="17">
        <v>15</v>
      </c>
      <c r="AB15" s="16">
        <v>50</v>
      </c>
      <c r="AC15" s="17">
        <v>100</v>
      </c>
      <c r="AD15" s="16">
        <v>20</v>
      </c>
      <c r="AE15" s="17">
        <v>30</v>
      </c>
      <c r="AF15" s="6">
        <f t="shared" ref="AF15:AF26" si="1">B15+D15+F15+H15+J15+L15+N15+P15+R15+T15+V15+X15+Z15+AB15+AD15</f>
        <v>80</v>
      </c>
      <c r="AG15" s="7">
        <f t="shared" ref="AG15:AG26" si="2">C15+E15+G15+I15+K15+M15+O15+Q15+S15+U15+W15+Y15+AA15+AC15+AE15</f>
        <v>146</v>
      </c>
    </row>
    <row r="16" spans="1:33" ht="18" customHeight="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>
        <v>2</v>
      </c>
      <c r="V16" s="6"/>
      <c r="W16" s="7"/>
      <c r="X16" s="6"/>
      <c r="Y16" s="7"/>
      <c r="Z16" s="16">
        <v>5</v>
      </c>
      <c r="AA16" s="17">
        <v>5</v>
      </c>
      <c r="AB16" s="16">
        <v>100</v>
      </c>
      <c r="AC16" s="17">
        <v>50</v>
      </c>
      <c r="AD16" s="16">
        <v>20</v>
      </c>
      <c r="AE16" s="17">
        <v>15</v>
      </c>
      <c r="AF16" s="6">
        <f t="shared" si="1"/>
        <v>125</v>
      </c>
      <c r="AG16" s="7">
        <f t="shared" si="2"/>
        <v>72</v>
      </c>
    </row>
    <row r="17" spans="1:33" ht="18" customHeight="1" x14ac:dyDescent="0.2">
      <c r="A17" s="9" t="s">
        <v>19</v>
      </c>
      <c r="B17" s="5">
        <v>4</v>
      </c>
      <c r="C17" s="4">
        <v>4</v>
      </c>
      <c r="D17" s="6"/>
      <c r="E17" s="7"/>
      <c r="F17" s="6"/>
      <c r="G17" s="7">
        <v>7</v>
      </c>
      <c r="H17" s="6"/>
      <c r="I17" s="7"/>
      <c r="J17" s="6">
        <v>5</v>
      </c>
      <c r="K17" s="7">
        <v>25</v>
      </c>
      <c r="L17" s="6"/>
      <c r="M17" s="7"/>
      <c r="N17" s="6"/>
      <c r="O17" s="7"/>
      <c r="P17" s="5"/>
      <c r="Q17" s="4"/>
      <c r="R17" s="16">
        <v>4</v>
      </c>
      <c r="S17" s="17">
        <v>7</v>
      </c>
      <c r="T17" s="6"/>
      <c r="U17" s="7"/>
      <c r="V17" s="6"/>
      <c r="W17" s="7"/>
      <c r="X17" s="6"/>
      <c r="Y17" s="7"/>
      <c r="Z17" s="16">
        <v>1</v>
      </c>
      <c r="AA17" s="17">
        <v>1</v>
      </c>
      <c r="AB17" s="16"/>
      <c r="AC17" s="17"/>
      <c r="AD17" s="16"/>
      <c r="AE17" s="17"/>
      <c r="AF17" s="6">
        <f t="shared" si="1"/>
        <v>14</v>
      </c>
      <c r="AG17" s="7">
        <f t="shared" si="2"/>
        <v>44</v>
      </c>
    </row>
    <row r="18" spans="1:33" ht="18" customHeight="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2</v>
      </c>
      <c r="K18" s="7">
        <v>15</v>
      </c>
      <c r="L18" s="6">
        <v>5</v>
      </c>
      <c r="M18" s="7">
        <v>18</v>
      </c>
      <c r="N18" s="6"/>
      <c r="O18" s="7"/>
      <c r="P18" s="5"/>
      <c r="Q18" s="4"/>
      <c r="R18" s="16">
        <v>15</v>
      </c>
      <c r="S18" s="17">
        <v>9</v>
      </c>
      <c r="T18" s="6"/>
      <c r="U18" s="7"/>
      <c r="V18" s="6"/>
      <c r="W18" s="7"/>
      <c r="X18" s="6"/>
      <c r="Y18" s="7"/>
      <c r="Z18" s="16"/>
      <c r="AA18" s="17"/>
      <c r="AB18" s="16"/>
      <c r="AC18" s="17"/>
      <c r="AD18" s="16"/>
      <c r="AE18" s="17"/>
      <c r="AF18" s="6">
        <f t="shared" si="1"/>
        <v>22</v>
      </c>
      <c r="AG18" s="7">
        <f t="shared" si="2"/>
        <v>42</v>
      </c>
    </row>
    <row r="19" spans="1:33" ht="18" customHeight="1" x14ac:dyDescent="0.2">
      <c r="A19" s="9" t="s">
        <v>21</v>
      </c>
      <c r="B19" s="5">
        <v>3</v>
      </c>
      <c r="C19" s="4">
        <v>10</v>
      </c>
      <c r="D19" s="6">
        <v>3</v>
      </c>
      <c r="E19" s="7">
        <v>5</v>
      </c>
      <c r="F19" s="6">
        <v>1</v>
      </c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6"/>
      <c r="Y19" s="7"/>
      <c r="Z19" s="16">
        <v>10</v>
      </c>
      <c r="AA19" s="17">
        <v>10</v>
      </c>
      <c r="AB19" s="16"/>
      <c r="AC19" s="17"/>
      <c r="AD19" s="16"/>
      <c r="AE19" s="17"/>
      <c r="AF19" s="6">
        <f t="shared" si="1"/>
        <v>17</v>
      </c>
      <c r="AG19" s="7">
        <f t="shared" si="2"/>
        <v>25</v>
      </c>
    </row>
    <row r="20" spans="1:33" ht="18" customHeight="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6"/>
      <c r="Y20" s="7"/>
      <c r="Z20" s="16">
        <v>5</v>
      </c>
      <c r="AA20" s="17">
        <v>10</v>
      </c>
      <c r="AB20" s="16">
        <v>300</v>
      </c>
      <c r="AC20" s="17">
        <v>300</v>
      </c>
      <c r="AD20" s="16">
        <v>150</v>
      </c>
      <c r="AE20" s="17">
        <v>150</v>
      </c>
      <c r="AF20" s="6">
        <f t="shared" si="1"/>
        <v>455</v>
      </c>
      <c r="AG20" s="7">
        <f t="shared" si="2"/>
        <v>460</v>
      </c>
    </row>
    <row r="21" spans="1:33" ht="18" customHeight="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25</v>
      </c>
      <c r="K21" s="7">
        <v>100</v>
      </c>
      <c r="L21" s="6"/>
      <c r="M21" s="7">
        <v>1</v>
      </c>
      <c r="N21" s="6">
        <v>1</v>
      </c>
      <c r="O21" s="7">
        <v>3</v>
      </c>
      <c r="P21" s="5"/>
      <c r="Q21" s="4"/>
      <c r="R21" s="16">
        <v>5</v>
      </c>
      <c r="S21" s="17">
        <v>10</v>
      </c>
      <c r="T21" s="6"/>
      <c r="U21" s="7">
        <v>20</v>
      </c>
      <c r="V21" s="6"/>
      <c r="W21" s="7"/>
      <c r="X21" s="6"/>
      <c r="Y21" s="7"/>
      <c r="Z21" s="16"/>
      <c r="AA21" s="17"/>
      <c r="AB21" s="16"/>
      <c r="AC21" s="17"/>
      <c r="AD21" s="16"/>
      <c r="AE21" s="17"/>
      <c r="AF21" s="6">
        <f t="shared" si="1"/>
        <v>31</v>
      </c>
      <c r="AG21" s="7">
        <f t="shared" si="2"/>
        <v>134</v>
      </c>
    </row>
    <row r="22" spans="1:33" ht="18" customHeight="1" x14ac:dyDescent="0.2">
      <c r="A22" s="9" t="s">
        <v>10</v>
      </c>
      <c r="B22" s="5"/>
      <c r="C22" s="4">
        <v>16</v>
      </c>
      <c r="D22" s="6"/>
      <c r="E22" s="7"/>
      <c r="F22" s="6"/>
      <c r="G22" s="7"/>
      <c r="H22" s="6"/>
      <c r="I22" s="7"/>
      <c r="J22" s="6"/>
      <c r="K22" s="7"/>
      <c r="L22" s="6"/>
      <c r="M22" s="7">
        <v>5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6"/>
      <c r="Y22" s="7"/>
      <c r="Z22" s="16"/>
      <c r="AA22" s="17"/>
      <c r="AB22" s="16">
        <v>20</v>
      </c>
      <c r="AC22" s="17">
        <v>40</v>
      </c>
      <c r="AD22" s="16">
        <v>10</v>
      </c>
      <c r="AE22" s="17">
        <v>40</v>
      </c>
      <c r="AF22" s="6">
        <f t="shared" si="1"/>
        <v>30</v>
      </c>
      <c r="AG22" s="7">
        <f t="shared" si="2"/>
        <v>101</v>
      </c>
    </row>
    <row r="23" spans="1:33" ht="18" customHeight="1" x14ac:dyDescent="0.2">
      <c r="A23" s="9" t="s">
        <v>11</v>
      </c>
      <c r="B23" s="5"/>
      <c r="C23" s="4"/>
      <c r="D23" s="6"/>
      <c r="E23" s="7"/>
      <c r="F23" s="6"/>
      <c r="G23" s="7"/>
      <c r="H23" s="6">
        <v>1</v>
      </c>
      <c r="I23" s="7"/>
      <c r="J23" s="6"/>
      <c r="K23" s="7"/>
      <c r="L23" s="6">
        <v>1</v>
      </c>
      <c r="M23" s="7"/>
      <c r="N23" s="6"/>
      <c r="O23" s="7"/>
      <c r="P23" s="5"/>
      <c r="Q23" s="4"/>
      <c r="R23" s="16"/>
      <c r="S23" s="17"/>
      <c r="T23" s="6"/>
      <c r="U23" s="7"/>
      <c r="V23" s="6"/>
      <c r="W23" s="7"/>
      <c r="X23" s="6"/>
      <c r="Y23" s="7"/>
      <c r="Z23" s="16"/>
      <c r="AA23" s="17"/>
      <c r="AB23" s="16"/>
      <c r="AC23" s="17"/>
      <c r="AD23" s="6"/>
      <c r="AE23" s="7"/>
      <c r="AF23" s="6">
        <f t="shared" si="1"/>
        <v>2</v>
      </c>
      <c r="AG23" s="7">
        <f t="shared" si="2"/>
        <v>0</v>
      </c>
    </row>
    <row r="24" spans="1:33" ht="18" customHeight="1" x14ac:dyDescent="0.2">
      <c r="A24" s="9" t="s">
        <v>12</v>
      </c>
      <c r="B24" s="5">
        <v>11</v>
      </c>
      <c r="C24" s="4">
        <v>40</v>
      </c>
      <c r="D24" s="6"/>
      <c r="E24" s="7"/>
      <c r="F24" s="6"/>
      <c r="G24" s="7"/>
      <c r="H24" s="6">
        <v>5</v>
      </c>
      <c r="I24" s="7">
        <v>2</v>
      </c>
      <c r="J24" s="6"/>
      <c r="K24" s="7"/>
      <c r="L24" s="6">
        <v>100</v>
      </c>
      <c r="M24" s="7">
        <v>100</v>
      </c>
      <c r="N24" s="6">
        <v>6</v>
      </c>
      <c r="O24" s="7">
        <v>8</v>
      </c>
      <c r="P24" s="5"/>
      <c r="Q24" s="4"/>
      <c r="R24" s="16">
        <v>30</v>
      </c>
      <c r="S24" s="17">
        <v>50</v>
      </c>
      <c r="T24" s="6"/>
      <c r="U24" s="7">
        <v>100</v>
      </c>
      <c r="V24" s="6"/>
      <c r="W24" s="7"/>
      <c r="X24" s="6"/>
      <c r="Y24" s="7"/>
      <c r="Z24" s="16">
        <v>10</v>
      </c>
      <c r="AA24" s="17">
        <v>20</v>
      </c>
      <c r="AB24" s="16">
        <v>30</v>
      </c>
      <c r="AC24" s="17">
        <v>20</v>
      </c>
      <c r="AD24" s="6"/>
      <c r="AE24" s="7"/>
      <c r="AF24" s="6">
        <f t="shared" si="1"/>
        <v>192</v>
      </c>
      <c r="AG24" s="7">
        <f t="shared" si="2"/>
        <v>340</v>
      </c>
    </row>
    <row r="25" spans="1:33" ht="18" customHeight="1" x14ac:dyDescent="0.2">
      <c r="A25" s="9" t="s">
        <v>13</v>
      </c>
      <c r="B25" s="5"/>
      <c r="C25" s="4"/>
      <c r="D25" s="6"/>
      <c r="E25" s="7">
        <v>62</v>
      </c>
      <c r="F25" s="6"/>
      <c r="G25" s="7">
        <v>30</v>
      </c>
      <c r="H25" s="6"/>
      <c r="I25" s="7">
        <v>65</v>
      </c>
      <c r="J25" s="6">
        <v>20</v>
      </c>
      <c r="K25" s="7">
        <v>20</v>
      </c>
      <c r="L25" s="6"/>
      <c r="M25" s="7">
        <v>4</v>
      </c>
      <c r="N25" s="6">
        <v>12</v>
      </c>
      <c r="O25" s="7">
        <v>12</v>
      </c>
      <c r="P25" s="5"/>
      <c r="Q25" s="4">
        <v>5</v>
      </c>
      <c r="R25" s="16"/>
      <c r="S25" s="17">
        <v>15</v>
      </c>
      <c r="T25" s="6"/>
      <c r="U25" s="7">
        <v>23</v>
      </c>
      <c r="V25" s="6"/>
      <c r="W25" s="7">
        <v>0</v>
      </c>
      <c r="X25" s="6"/>
      <c r="Y25" s="7"/>
      <c r="Z25" s="16"/>
      <c r="AA25" s="17">
        <v>20</v>
      </c>
      <c r="AB25" s="16"/>
      <c r="AC25" s="17">
        <v>60</v>
      </c>
      <c r="AD25" s="6"/>
      <c r="AE25" s="7"/>
      <c r="AF25" s="6">
        <f t="shared" si="1"/>
        <v>32</v>
      </c>
      <c r="AG25" s="7">
        <f t="shared" si="2"/>
        <v>316</v>
      </c>
    </row>
    <row r="26" spans="1:33" ht="18" customHeight="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>
        <v>14</v>
      </c>
      <c r="M26" s="7">
        <v>6</v>
      </c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>
        <f t="shared" si="1"/>
        <v>14</v>
      </c>
      <c r="AG26" s="7">
        <f t="shared" si="2"/>
        <v>6</v>
      </c>
    </row>
    <row r="27" spans="1:33" ht="18" customHeight="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</row>
    <row r="28" spans="1:33" ht="18" customHeight="1" x14ac:dyDescent="0.2">
      <c r="A28" s="9" t="s">
        <v>14</v>
      </c>
      <c r="B28" s="5"/>
      <c r="C28" s="4"/>
      <c r="D28" s="6"/>
      <c r="E28" s="7"/>
      <c r="F28" s="6"/>
      <c r="G28" s="7">
        <v>2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7</v>
      </c>
      <c r="S28" s="17">
        <v>8</v>
      </c>
      <c r="T28" s="6"/>
      <c r="U28" s="7"/>
      <c r="V28" s="6"/>
      <c r="W28" s="7"/>
      <c r="X28" s="6"/>
      <c r="Y28" s="7"/>
      <c r="Z28" s="16"/>
      <c r="AA28" s="17"/>
      <c r="AB28" s="16"/>
      <c r="AC28" s="17"/>
      <c r="AD28" s="6"/>
      <c r="AE28" s="7"/>
      <c r="AF28" s="6">
        <f t="shared" ref="AF28:AG34" si="3">B28+D28+F28+H28+J28+L28+N28+P28+R28+T28+V28+X28+Z28+AB28+AD28</f>
        <v>7</v>
      </c>
      <c r="AG28" s="7">
        <f t="shared" si="3"/>
        <v>10</v>
      </c>
    </row>
    <row r="29" spans="1:33" ht="18" customHeight="1" x14ac:dyDescent="0.2">
      <c r="A29" s="9" t="s">
        <v>15</v>
      </c>
      <c r="B29" s="5"/>
      <c r="C29" s="4"/>
      <c r="D29" s="6"/>
      <c r="E29" s="7"/>
      <c r="F29" s="6"/>
      <c r="G29" s="7"/>
      <c r="H29" s="6">
        <v>5</v>
      </c>
      <c r="I29" s="7">
        <v>3</v>
      </c>
      <c r="J29" s="6"/>
      <c r="K29" s="7"/>
      <c r="L29" s="6"/>
      <c r="M29" s="7"/>
      <c r="N29" s="6"/>
      <c r="O29" s="7"/>
      <c r="P29" s="5">
        <v>1</v>
      </c>
      <c r="Q29" s="4"/>
      <c r="R29" s="16"/>
      <c r="S29" s="17"/>
      <c r="T29" s="6"/>
      <c r="U29" s="7"/>
      <c r="V29" s="6"/>
      <c r="W29" s="7"/>
      <c r="X29" s="6"/>
      <c r="Y29" s="7"/>
      <c r="Z29" s="16"/>
      <c r="AA29" s="17"/>
      <c r="AB29" s="16"/>
      <c r="AC29" s="17"/>
      <c r="AD29" s="6"/>
      <c r="AE29" s="7"/>
      <c r="AF29" s="6">
        <f t="shared" si="3"/>
        <v>6</v>
      </c>
      <c r="AG29" s="7">
        <f t="shared" si="3"/>
        <v>3</v>
      </c>
    </row>
    <row r="30" spans="1:33" ht="18" customHeight="1" x14ac:dyDescent="0.2">
      <c r="A30" s="9" t="s">
        <v>16</v>
      </c>
      <c r="B30" s="5"/>
      <c r="C30" s="4"/>
      <c r="D30" s="6"/>
      <c r="E30" s="7"/>
      <c r="F30" s="6"/>
      <c r="G30" s="7"/>
      <c r="H30" s="6"/>
      <c r="I30" s="7"/>
      <c r="J30" s="6"/>
      <c r="K30" s="7"/>
      <c r="L30" s="6"/>
      <c r="M30" s="7">
        <v>4</v>
      </c>
      <c r="N30" s="6"/>
      <c r="O30" s="7"/>
      <c r="P30" s="5"/>
      <c r="Q30" s="4"/>
      <c r="R30" s="16"/>
      <c r="S30" s="17"/>
      <c r="T30" s="6"/>
      <c r="U30" s="7"/>
      <c r="V30" s="6"/>
      <c r="W30" s="7"/>
      <c r="X30" s="6"/>
      <c r="Y30" s="7"/>
      <c r="Z30" s="16"/>
      <c r="AA30" s="17"/>
      <c r="AB30" s="16"/>
      <c r="AC30" s="17"/>
      <c r="AD30" s="6"/>
      <c r="AE30" s="7"/>
      <c r="AF30" s="6">
        <f t="shared" si="3"/>
        <v>0</v>
      </c>
      <c r="AG30" s="7">
        <f t="shared" si="3"/>
        <v>4</v>
      </c>
    </row>
    <row r="31" spans="1:33" ht="18" customHeight="1" x14ac:dyDescent="0.2">
      <c r="A31" s="9" t="s">
        <v>17</v>
      </c>
      <c r="B31" s="5"/>
      <c r="C31" s="4">
        <v>2</v>
      </c>
      <c r="D31" s="6"/>
      <c r="E31" s="7"/>
      <c r="F31" s="6"/>
      <c r="G31" s="7"/>
      <c r="H31" s="6">
        <v>25</v>
      </c>
      <c r="I31" s="7">
        <v>55</v>
      </c>
      <c r="J31" s="6">
        <v>10</v>
      </c>
      <c r="K31" s="7">
        <v>15</v>
      </c>
      <c r="L31" s="6"/>
      <c r="M31" s="7">
        <v>5</v>
      </c>
      <c r="N31" s="6">
        <v>148</v>
      </c>
      <c r="O31" s="7">
        <v>123</v>
      </c>
      <c r="P31" s="5">
        <v>60</v>
      </c>
      <c r="Q31" s="4">
        <v>100</v>
      </c>
      <c r="R31" s="16">
        <v>200</v>
      </c>
      <c r="S31" s="17">
        <v>400</v>
      </c>
      <c r="T31" s="6">
        <v>20</v>
      </c>
      <c r="U31" s="7">
        <v>6</v>
      </c>
      <c r="V31" s="6"/>
      <c r="W31" s="7"/>
      <c r="X31" s="6"/>
      <c r="Y31" s="7"/>
      <c r="Z31" s="16"/>
      <c r="AA31" s="17"/>
      <c r="AB31" s="16">
        <v>10</v>
      </c>
      <c r="AC31" s="17">
        <v>2</v>
      </c>
      <c r="AD31" s="6"/>
      <c r="AE31" s="7"/>
      <c r="AF31" s="6">
        <f t="shared" si="3"/>
        <v>473</v>
      </c>
      <c r="AG31" s="7">
        <f t="shared" si="3"/>
        <v>708</v>
      </c>
    </row>
    <row r="32" spans="1:33" ht="18" customHeight="1" x14ac:dyDescent="0.2">
      <c r="A32" s="9" t="s">
        <v>25</v>
      </c>
      <c r="B32" s="5">
        <v>5</v>
      </c>
      <c r="C32" s="4">
        <v>1</v>
      </c>
      <c r="D32" s="6"/>
      <c r="E32" s="7"/>
      <c r="F32" s="6">
        <v>2</v>
      </c>
      <c r="G32" s="7">
        <v>5</v>
      </c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/>
      <c r="X32" s="6"/>
      <c r="Y32" s="7"/>
      <c r="Z32" s="16"/>
      <c r="AA32" s="17"/>
      <c r="AB32" s="6"/>
      <c r="AC32" s="7"/>
      <c r="AD32" s="6"/>
      <c r="AE32" s="7"/>
      <c r="AF32" s="6">
        <f t="shared" si="3"/>
        <v>7</v>
      </c>
      <c r="AG32" s="7">
        <f t="shared" si="3"/>
        <v>6</v>
      </c>
    </row>
    <row r="33" spans="1:33" ht="18" customHeight="1" x14ac:dyDescent="0.2">
      <c r="A33" s="9" t="s">
        <v>18</v>
      </c>
      <c r="B33" s="5">
        <v>5</v>
      </c>
      <c r="C33" s="4"/>
      <c r="D33" s="6"/>
      <c r="E33" s="7">
        <v>1</v>
      </c>
      <c r="F33" s="6"/>
      <c r="G33" s="7"/>
      <c r="H33" s="6"/>
      <c r="I33" s="7">
        <v>2</v>
      </c>
      <c r="J33" s="6">
        <v>4</v>
      </c>
      <c r="K33" s="7">
        <v>3</v>
      </c>
      <c r="L33" s="6">
        <v>20</v>
      </c>
      <c r="M33" s="7">
        <v>50</v>
      </c>
      <c r="N33" s="6"/>
      <c r="O33" s="7"/>
      <c r="P33" s="5"/>
      <c r="Q33" s="4"/>
      <c r="R33" s="16"/>
      <c r="S33" s="17"/>
      <c r="T33" s="6">
        <v>3</v>
      </c>
      <c r="U33" s="7">
        <v>2</v>
      </c>
      <c r="V33" s="6"/>
      <c r="W33" s="7">
        <v>3</v>
      </c>
      <c r="X33" s="6"/>
      <c r="Y33" s="7"/>
      <c r="Z33" s="16">
        <v>5</v>
      </c>
      <c r="AA33" s="17">
        <v>6</v>
      </c>
      <c r="AB33" s="16"/>
      <c r="AC33" s="17"/>
      <c r="AD33" s="6"/>
      <c r="AE33" s="7"/>
      <c r="AF33" s="6">
        <f t="shared" si="3"/>
        <v>37</v>
      </c>
      <c r="AG33" s="7">
        <f t="shared" si="3"/>
        <v>67</v>
      </c>
    </row>
    <row r="34" spans="1:33" ht="18" customHeight="1" x14ac:dyDescent="0.2">
      <c r="A34" s="10"/>
      <c r="B34" s="5"/>
      <c r="C34" s="4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5"/>
      <c r="Q34" s="4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>
        <f t="shared" si="3"/>
        <v>0</v>
      </c>
      <c r="AG34" s="7">
        <f t="shared" si="3"/>
        <v>0</v>
      </c>
    </row>
    <row r="35" spans="1:33" x14ac:dyDescent="0.2">
      <c r="A35" t="s">
        <v>59</v>
      </c>
      <c r="C35" s="1" t="s">
        <v>60</v>
      </c>
      <c r="E35" t="s">
        <v>60</v>
      </c>
      <c r="G35" t="s">
        <v>60</v>
      </c>
      <c r="K35" t="s">
        <v>60</v>
      </c>
      <c r="M35" t="s">
        <v>60</v>
      </c>
      <c r="O35" t="s">
        <v>60</v>
      </c>
      <c r="Q35" t="s">
        <v>60</v>
      </c>
      <c r="S35" t="s">
        <v>60</v>
      </c>
      <c r="U35" t="s">
        <v>60</v>
      </c>
      <c r="W35" t="s">
        <v>60</v>
      </c>
      <c r="AA35" t="s">
        <v>60</v>
      </c>
      <c r="AC35" t="s">
        <v>60</v>
      </c>
      <c r="AE35" t="s">
        <v>60</v>
      </c>
    </row>
  </sheetData>
  <sortState ref="A7:AG31">
    <sortCondition ref="A7:A31"/>
  </sortState>
  <mergeCells count="17">
    <mergeCell ref="B1:P1"/>
    <mergeCell ref="B5:C5"/>
    <mergeCell ref="D5:E5"/>
    <mergeCell ref="F5:G5"/>
    <mergeCell ref="H5:I5"/>
    <mergeCell ref="J5:K5"/>
    <mergeCell ref="L5:M5"/>
    <mergeCell ref="N5:O5"/>
    <mergeCell ref="P5:Q5"/>
    <mergeCell ref="AD5:AE5"/>
    <mergeCell ref="AF5:AG5"/>
    <mergeCell ref="R5:S5"/>
    <mergeCell ref="T5:U5"/>
    <mergeCell ref="V5:W5"/>
    <mergeCell ref="X5:Y5"/>
    <mergeCell ref="Z5:AA5"/>
    <mergeCell ref="AB5:AC5"/>
  </mergeCells>
  <pageMargins left="0.74803149606299213" right="0.62992125984251968" top="0.78740157480314965" bottom="0.67" header="0.51181102362204722" footer="0.51181102362204722"/>
  <pageSetup paperSize="9" orientation="landscape" r:id="rId1"/>
  <headerFooter alignWithMargins="0">
    <oddFooter>&amp;L&amp;8   Gruppe Orchideenschutz  -  Naturschutz- und Verschönerungsverein Rorbas, Freienstein-Teufen   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34"/>
  <sheetViews>
    <sheetView zoomScale="75" zoomScaleNormal="75" workbookViewId="0">
      <selection activeCell="A28" sqref="A28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13.42578125" customWidth="1"/>
    <col min="22" max="22" width="6.28515625" customWidth="1"/>
    <col min="23" max="23" width="7" customWidth="1"/>
    <col min="24" max="24" width="6.7109375" customWidth="1"/>
    <col min="25" max="25" width="6.140625" customWidth="1"/>
    <col min="26" max="26" width="6.85546875" customWidth="1"/>
    <col min="27" max="27" width="7.42578125" customWidth="1"/>
    <col min="28" max="28" width="6.28515625" customWidth="1"/>
    <col min="29" max="29" width="7.28515625" customWidth="1"/>
    <col min="30" max="30" width="6.42578125" customWidth="1"/>
    <col min="31" max="31" width="6.7109375" customWidth="1"/>
    <col min="32" max="32" width="7.85546875" customWidth="1"/>
    <col min="33" max="33" width="7.42578125" customWidth="1"/>
  </cols>
  <sheetData>
    <row r="1" spans="1:33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" x14ac:dyDescent="0.25">
      <c r="A3" s="11">
        <v>2013</v>
      </c>
      <c r="B3" s="3" t="s">
        <v>44</v>
      </c>
      <c r="C3" s="3"/>
      <c r="D3" s="3" t="s">
        <v>45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51</v>
      </c>
      <c r="S3" s="2"/>
      <c r="T3" s="2" t="s">
        <v>65</v>
      </c>
      <c r="U3" s="2"/>
      <c r="V3" s="2" t="s">
        <v>53</v>
      </c>
      <c r="W3" s="2"/>
      <c r="X3" s="2" t="s">
        <v>51</v>
      </c>
      <c r="Y3" s="2"/>
      <c r="Z3" s="2" t="s">
        <v>51</v>
      </c>
      <c r="AA3" s="2"/>
      <c r="AB3" s="2" t="s">
        <v>51</v>
      </c>
      <c r="AC3" s="2"/>
      <c r="AD3" s="2" t="s">
        <v>51</v>
      </c>
      <c r="AE3" s="2"/>
      <c r="AF3" s="2"/>
      <c r="AG3" s="2"/>
    </row>
    <row r="4" spans="1:33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34</v>
      </c>
      <c r="Y4" s="2"/>
      <c r="Z4" s="2" t="s">
        <v>57</v>
      </c>
      <c r="AA4" s="2"/>
      <c r="AB4" s="2" t="s">
        <v>35</v>
      </c>
      <c r="AC4" s="2"/>
      <c r="AD4" s="2" t="s">
        <v>36</v>
      </c>
      <c r="AE4" s="2"/>
      <c r="AF4" s="2" t="s">
        <v>41</v>
      </c>
      <c r="AG4" s="2"/>
    </row>
    <row r="5" spans="1:33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3">
        <v>12</v>
      </c>
      <c r="Y5" s="34"/>
      <c r="Z5" s="35">
        <v>12</v>
      </c>
      <c r="AA5" s="36"/>
      <c r="AB5" s="35">
        <v>12</v>
      </c>
      <c r="AC5" s="36"/>
      <c r="AD5" s="33">
        <v>12</v>
      </c>
      <c r="AE5" s="34"/>
      <c r="AF5" s="33"/>
      <c r="AG5" s="34"/>
    </row>
    <row r="6" spans="1:33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  <c r="AF6" s="5" t="s">
        <v>0</v>
      </c>
      <c r="AG6" s="4" t="s">
        <v>1</v>
      </c>
    </row>
    <row r="7" spans="1:33" x14ac:dyDescent="0.2">
      <c r="A7" s="9" t="s">
        <v>70</v>
      </c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</row>
    <row r="8" spans="1:33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>
        <v>3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/>
      <c r="AE8" s="7"/>
      <c r="AF8" s="6">
        <f t="shared" ref="AF8:AF26" si="0">B8+D8+F8+H8+J8+L8+N8+P8+R8+T8+V8+X8+Z8+AB8+AD8</f>
        <v>0</v>
      </c>
      <c r="AG8" s="7">
        <f t="shared" ref="AG8:AG26" si="1">C8+E8+G8+I8+K8+M8+O8+Q8+S8+U8+W8+Y8+AA8+AC8+AE8</f>
        <v>3</v>
      </c>
    </row>
    <row r="9" spans="1:33" x14ac:dyDescent="0.2">
      <c r="A9" s="9" t="s">
        <v>4</v>
      </c>
      <c r="B9" s="5"/>
      <c r="C9" s="4"/>
      <c r="D9" s="6">
        <v>9</v>
      </c>
      <c r="E9" s="7">
        <v>60</v>
      </c>
      <c r="F9" s="6">
        <v>15</v>
      </c>
      <c r="G9" s="7">
        <v>10</v>
      </c>
      <c r="H9" s="6">
        <v>7</v>
      </c>
      <c r="I9" s="7">
        <v>40</v>
      </c>
      <c r="J9" s="6">
        <v>15</v>
      </c>
      <c r="K9" s="7">
        <v>10</v>
      </c>
      <c r="L9" s="6">
        <v>4</v>
      </c>
      <c r="M9" s="7">
        <v>45</v>
      </c>
      <c r="N9" s="6"/>
      <c r="O9" s="7"/>
      <c r="P9" s="5"/>
      <c r="Q9" s="4">
        <v>15</v>
      </c>
      <c r="R9" s="16">
        <v>6</v>
      </c>
      <c r="S9" s="17">
        <v>12</v>
      </c>
      <c r="T9" s="6"/>
      <c r="U9" s="7">
        <v>251</v>
      </c>
      <c r="V9" s="6"/>
      <c r="W9" s="7">
        <v>1</v>
      </c>
      <c r="X9" s="6"/>
      <c r="Y9" s="7"/>
      <c r="Z9" s="16">
        <v>10</v>
      </c>
      <c r="AA9" s="17">
        <v>10</v>
      </c>
      <c r="AB9" s="6"/>
      <c r="AC9" s="7"/>
      <c r="AD9" s="6"/>
      <c r="AE9" s="7"/>
      <c r="AF9" s="6">
        <f t="shared" si="0"/>
        <v>66</v>
      </c>
      <c r="AG9" s="7">
        <f t="shared" si="1"/>
        <v>454</v>
      </c>
    </row>
    <row r="10" spans="1:33" x14ac:dyDescent="0.2">
      <c r="A10" s="9" t="s">
        <v>5</v>
      </c>
      <c r="B10" s="5">
        <v>20</v>
      </c>
      <c r="C10" s="4">
        <v>7</v>
      </c>
      <c r="D10" s="6">
        <v>1</v>
      </c>
      <c r="E10" s="7">
        <v>2</v>
      </c>
      <c r="F10" s="6"/>
      <c r="G10" s="7"/>
      <c r="H10" s="6"/>
      <c r="I10" s="7"/>
      <c r="J10" s="6">
        <v>200</v>
      </c>
      <c r="K10" s="7">
        <v>150</v>
      </c>
      <c r="L10" s="6"/>
      <c r="M10" s="7">
        <v>6</v>
      </c>
      <c r="N10" s="6">
        <v>4</v>
      </c>
      <c r="O10" s="7">
        <v>3</v>
      </c>
      <c r="P10" s="5"/>
      <c r="Q10" s="4"/>
      <c r="R10" s="16"/>
      <c r="S10" s="17"/>
      <c r="T10" s="6"/>
      <c r="U10" s="7">
        <v>8</v>
      </c>
      <c r="V10" s="6"/>
      <c r="W10" s="7"/>
      <c r="X10" s="6"/>
      <c r="Y10" s="7"/>
      <c r="Z10" s="16">
        <v>10</v>
      </c>
      <c r="AA10" s="17">
        <v>20</v>
      </c>
      <c r="AB10" s="6"/>
      <c r="AC10" s="7"/>
      <c r="AD10" s="6"/>
      <c r="AE10" s="7"/>
      <c r="AF10" s="6">
        <f t="shared" si="0"/>
        <v>235</v>
      </c>
      <c r="AG10" s="7">
        <f t="shared" si="1"/>
        <v>196</v>
      </c>
    </row>
    <row r="11" spans="1:33" x14ac:dyDescent="0.2">
      <c r="A11" s="9" t="s">
        <v>6</v>
      </c>
      <c r="B11" s="5"/>
      <c r="C11" s="4"/>
      <c r="D11" s="6">
        <v>1</v>
      </c>
      <c r="E11" s="7">
        <v>2</v>
      </c>
      <c r="F11" s="6"/>
      <c r="G11" s="7"/>
      <c r="H11" s="6"/>
      <c r="I11" s="7"/>
      <c r="J11" s="6">
        <v>60</v>
      </c>
      <c r="K11" s="7">
        <v>40</v>
      </c>
      <c r="L11" s="6">
        <v>8</v>
      </c>
      <c r="M11" s="7">
        <v>20</v>
      </c>
      <c r="N11" s="6"/>
      <c r="O11" s="7"/>
      <c r="P11" s="5">
        <v>1</v>
      </c>
      <c r="Q11" s="4">
        <v>3</v>
      </c>
      <c r="R11" s="16"/>
      <c r="S11" s="17"/>
      <c r="T11" s="6"/>
      <c r="U11" s="7"/>
      <c r="V11" s="6"/>
      <c r="W11" s="7"/>
      <c r="X11" s="6"/>
      <c r="Y11" s="7"/>
      <c r="Z11" s="16">
        <v>10</v>
      </c>
      <c r="AA11" s="17">
        <v>5</v>
      </c>
      <c r="AB11" s="6"/>
      <c r="AC11" s="7"/>
      <c r="AD11" s="6"/>
      <c r="AE11" s="7"/>
      <c r="AF11" s="6">
        <f t="shared" si="0"/>
        <v>80</v>
      </c>
      <c r="AG11" s="7">
        <f t="shared" si="1"/>
        <v>70</v>
      </c>
    </row>
    <row r="12" spans="1:33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2</v>
      </c>
      <c r="K12" s="7">
        <v>23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6"/>
      <c r="Y12" s="7"/>
      <c r="Z12" s="16"/>
      <c r="AA12" s="17"/>
      <c r="AB12" s="6"/>
      <c r="AC12" s="7"/>
      <c r="AD12" s="6"/>
      <c r="AE12" s="7"/>
      <c r="AF12" s="6">
        <f t="shared" si="0"/>
        <v>2</v>
      </c>
      <c r="AG12" s="7">
        <f t="shared" si="1"/>
        <v>23</v>
      </c>
    </row>
    <row r="13" spans="1:33" x14ac:dyDescent="0.2">
      <c r="A13" s="9" t="s">
        <v>24</v>
      </c>
      <c r="B13" s="5">
        <v>1</v>
      </c>
      <c r="C13" s="4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28</v>
      </c>
      <c r="V13" s="6"/>
      <c r="W13" s="7"/>
      <c r="X13" s="6"/>
      <c r="Y13" s="7"/>
      <c r="Z13" s="16">
        <v>10</v>
      </c>
      <c r="AA13" s="17">
        <v>25</v>
      </c>
      <c r="AB13" s="16">
        <v>120</v>
      </c>
      <c r="AC13" s="17">
        <v>170</v>
      </c>
      <c r="AD13" s="16">
        <v>25</v>
      </c>
      <c r="AE13" s="17">
        <v>25</v>
      </c>
      <c r="AF13" s="6">
        <f t="shared" si="0"/>
        <v>156</v>
      </c>
      <c r="AG13" s="7">
        <f t="shared" si="1"/>
        <v>248</v>
      </c>
    </row>
    <row r="14" spans="1:33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3</v>
      </c>
      <c r="V14" s="6"/>
      <c r="W14" s="7"/>
      <c r="X14" s="6"/>
      <c r="Y14" s="7"/>
      <c r="Z14" s="6"/>
      <c r="AA14" s="7"/>
      <c r="AB14" s="6"/>
      <c r="AC14" s="7"/>
      <c r="AD14" s="6"/>
      <c r="AE14" s="7"/>
      <c r="AF14" s="6">
        <f t="shared" si="0"/>
        <v>0</v>
      </c>
      <c r="AG14" s="7">
        <f t="shared" si="1"/>
        <v>3</v>
      </c>
    </row>
    <row r="15" spans="1:33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6"/>
      <c r="Y15" s="7"/>
      <c r="Z15" s="16">
        <v>15</v>
      </c>
      <c r="AA15" s="17">
        <v>25</v>
      </c>
      <c r="AB15" s="16">
        <v>40</v>
      </c>
      <c r="AC15" s="17">
        <v>80</v>
      </c>
      <c r="AD15" s="16">
        <v>15</v>
      </c>
      <c r="AE15" s="17">
        <v>25</v>
      </c>
      <c r="AF15" s="6">
        <f t="shared" si="0"/>
        <v>70</v>
      </c>
      <c r="AG15" s="7">
        <f t="shared" si="1"/>
        <v>130</v>
      </c>
    </row>
    <row r="16" spans="1:33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6"/>
      <c r="Y16" s="7"/>
      <c r="Z16" s="16">
        <v>5</v>
      </c>
      <c r="AA16" s="17">
        <v>10</v>
      </c>
      <c r="AB16" s="16">
        <v>25</v>
      </c>
      <c r="AC16" s="17">
        <v>30</v>
      </c>
      <c r="AD16" s="16">
        <v>15</v>
      </c>
      <c r="AE16" s="17">
        <v>20</v>
      </c>
      <c r="AF16" s="6">
        <f t="shared" si="0"/>
        <v>45</v>
      </c>
      <c r="AG16" s="7">
        <f t="shared" si="1"/>
        <v>60</v>
      </c>
    </row>
    <row r="17" spans="1:33" x14ac:dyDescent="0.2">
      <c r="A17" s="9" t="s">
        <v>19</v>
      </c>
      <c r="B17" s="5">
        <v>2</v>
      </c>
      <c r="C17" s="4">
        <v>2</v>
      </c>
      <c r="D17" s="6"/>
      <c r="E17" s="7"/>
      <c r="F17" s="6">
        <v>2</v>
      </c>
      <c r="G17" s="7">
        <v>2</v>
      </c>
      <c r="H17" s="6"/>
      <c r="I17" s="7"/>
      <c r="J17" s="6">
        <v>15</v>
      </c>
      <c r="K17" s="7">
        <v>5</v>
      </c>
      <c r="L17" s="6"/>
      <c r="M17" s="7">
        <v>1</v>
      </c>
      <c r="N17" s="6"/>
      <c r="O17" s="7"/>
      <c r="P17" s="5"/>
      <c r="Q17" s="4"/>
      <c r="R17" s="16">
        <v>3</v>
      </c>
      <c r="S17" s="17">
        <v>6</v>
      </c>
      <c r="T17" s="6"/>
      <c r="U17" s="7"/>
      <c r="V17" s="6"/>
      <c r="W17" s="7"/>
      <c r="X17" s="6"/>
      <c r="Y17" s="7"/>
      <c r="Z17" s="16">
        <v>1</v>
      </c>
      <c r="AA17" s="17">
        <v>2</v>
      </c>
      <c r="AB17" s="16"/>
      <c r="AC17" s="17"/>
      <c r="AD17" s="16"/>
      <c r="AE17" s="17"/>
      <c r="AF17" s="6">
        <f t="shared" si="0"/>
        <v>23</v>
      </c>
      <c r="AG17" s="7">
        <f t="shared" si="1"/>
        <v>18</v>
      </c>
    </row>
    <row r="18" spans="1:33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10</v>
      </c>
      <c r="K18" s="7">
        <v>7</v>
      </c>
      <c r="L18" s="6">
        <v>40</v>
      </c>
      <c r="M18" s="7">
        <v>10</v>
      </c>
      <c r="N18" s="6"/>
      <c r="O18" s="7"/>
      <c r="P18" s="5"/>
      <c r="Q18" s="4"/>
      <c r="R18" s="16">
        <v>8</v>
      </c>
      <c r="S18" s="17">
        <v>11</v>
      </c>
      <c r="T18" s="6"/>
      <c r="U18" s="7"/>
      <c r="V18" s="6"/>
      <c r="W18" s="7"/>
      <c r="X18" s="6"/>
      <c r="Y18" s="7"/>
      <c r="Z18" s="16"/>
      <c r="AA18" s="17"/>
      <c r="AB18" s="16"/>
      <c r="AC18" s="17"/>
      <c r="AD18" s="16"/>
      <c r="AE18" s="17"/>
      <c r="AF18" s="6">
        <f t="shared" si="0"/>
        <v>58</v>
      </c>
      <c r="AG18" s="7">
        <f t="shared" si="1"/>
        <v>28</v>
      </c>
    </row>
    <row r="19" spans="1:33" x14ac:dyDescent="0.2">
      <c r="A19" s="9" t="s">
        <v>21</v>
      </c>
      <c r="B19" s="5">
        <v>5</v>
      </c>
      <c r="C19" s="4">
        <v>3</v>
      </c>
      <c r="D19" s="6">
        <v>1</v>
      </c>
      <c r="E19" s="7">
        <v>2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6"/>
      <c r="Y19" s="7"/>
      <c r="Z19" s="16">
        <v>8</v>
      </c>
      <c r="AA19" s="17">
        <v>8</v>
      </c>
      <c r="AB19" s="16"/>
      <c r="AC19" s="17"/>
      <c r="AD19" s="16"/>
      <c r="AE19" s="17"/>
      <c r="AF19" s="6">
        <f t="shared" si="0"/>
        <v>14</v>
      </c>
      <c r="AG19" s="7">
        <f t="shared" si="1"/>
        <v>13</v>
      </c>
    </row>
    <row r="20" spans="1:33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6"/>
      <c r="Y20" s="7"/>
      <c r="Z20" s="16">
        <v>5</v>
      </c>
      <c r="AA20" s="17">
        <v>12</v>
      </c>
      <c r="AB20" s="16">
        <v>300</v>
      </c>
      <c r="AC20" s="17">
        <v>300</v>
      </c>
      <c r="AD20" s="16">
        <v>150</v>
      </c>
      <c r="AE20" s="17">
        <v>150</v>
      </c>
      <c r="AF20" s="6">
        <f t="shared" si="0"/>
        <v>455</v>
      </c>
      <c r="AG20" s="7">
        <f t="shared" si="1"/>
        <v>462</v>
      </c>
    </row>
    <row r="21" spans="1:33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80</v>
      </c>
      <c r="K21" s="7">
        <v>25</v>
      </c>
      <c r="L21" s="6">
        <v>1</v>
      </c>
      <c r="M21" s="7">
        <v>1</v>
      </c>
      <c r="N21" s="6">
        <v>1</v>
      </c>
      <c r="O21" s="7">
        <v>1</v>
      </c>
      <c r="P21" s="5"/>
      <c r="Q21" s="4"/>
      <c r="R21" s="16">
        <v>6</v>
      </c>
      <c r="S21" s="17">
        <v>9</v>
      </c>
      <c r="T21" s="6"/>
      <c r="U21" s="7">
        <v>50</v>
      </c>
      <c r="V21" s="6"/>
      <c r="W21" s="7"/>
      <c r="X21" s="6"/>
      <c r="Y21" s="7"/>
      <c r="Z21" s="16"/>
      <c r="AA21" s="17"/>
      <c r="AB21" s="16"/>
      <c r="AC21" s="17"/>
      <c r="AD21" s="16"/>
      <c r="AE21" s="17"/>
      <c r="AF21" s="6">
        <f t="shared" si="0"/>
        <v>88</v>
      </c>
      <c r="AG21" s="7">
        <f t="shared" si="1"/>
        <v>86</v>
      </c>
    </row>
    <row r="22" spans="1:33" x14ac:dyDescent="0.2">
      <c r="A22" s="9" t="s">
        <v>10</v>
      </c>
      <c r="B22" s="5"/>
      <c r="C22" s="4">
        <v>26</v>
      </c>
      <c r="D22" s="6"/>
      <c r="E22" s="7"/>
      <c r="F22" s="6"/>
      <c r="G22" s="7"/>
      <c r="H22" s="6"/>
      <c r="I22" s="7"/>
      <c r="J22" s="6"/>
      <c r="K22" s="7"/>
      <c r="L22" s="6"/>
      <c r="M22" s="7">
        <v>11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6"/>
      <c r="Y22" s="7"/>
      <c r="Z22" s="16"/>
      <c r="AA22" s="17"/>
      <c r="AB22" s="16">
        <v>15</v>
      </c>
      <c r="AC22" s="17">
        <v>30</v>
      </c>
      <c r="AD22" s="16">
        <v>15</v>
      </c>
      <c r="AE22" s="17">
        <v>35</v>
      </c>
      <c r="AF22" s="6">
        <f t="shared" si="0"/>
        <v>30</v>
      </c>
      <c r="AG22" s="7">
        <f t="shared" si="1"/>
        <v>102</v>
      </c>
    </row>
    <row r="23" spans="1:33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>
        <v>1</v>
      </c>
      <c r="J23" s="6">
        <v>3</v>
      </c>
      <c r="K23" s="7">
        <v>3</v>
      </c>
      <c r="L23" s="6"/>
      <c r="M23" s="7">
        <v>1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6"/>
      <c r="Y23" s="7"/>
      <c r="Z23" s="16"/>
      <c r="AA23" s="17"/>
      <c r="AB23" s="16"/>
      <c r="AC23" s="17"/>
      <c r="AD23" s="6"/>
      <c r="AE23" s="7"/>
      <c r="AF23" s="6">
        <f t="shared" si="0"/>
        <v>3</v>
      </c>
      <c r="AG23" s="7">
        <f t="shared" si="1"/>
        <v>5</v>
      </c>
    </row>
    <row r="24" spans="1:33" x14ac:dyDescent="0.2">
      <c r="A24" s="9" t="s">
        <v>12</v>
      </c>
      <c r="B24" s="5">
        <v>30</v>
      </c>
      <c r="C24" s="4">
        <v>65</v>
      </c>
      <c r="D24" s="6"/>
      <c r="E24" s="7"/>
      <c r="F24" s="6"/>
      <c r="G24" s="7"/>
      <c r="H24" s="6">
        <v>5</v>
      </c>
      <c r="I24" s="7">
        <v>3</v>
      </c>
      <c r="J24" s="6"/>
      <c r="K24" s="7"/>
      <c r="L24" s="6">
        <v>50</v>
      </c>
      <c r="M24" s="7">
        <v>150</v>
      </c>
      <c r="N24" s="6">
        <v>5</v>
      </c>
      <c r="O24" s="7">
        <v>6</v>
      </c>
      <c r="P24" s="5"/>
      <c r="Q24" s="4"/>
      <c r="R24" s="16">
        <v>30</v>
      </c>
      <c r="S24" s="17">
        <v>50</v>
      </c>
      <c r="T24" s="6"/>
      <c r="U24" s="7">
        <v>100</v>
      </c>
      <c r="V24" s="6"/>
      <c r="W24" s="7"/>
      <c r="X24" s="6"/>
      <c r="Y24" s="7"/>
      <c r="Z24" s="16">
        <v>15</v>
      </c>
      <c r="AA24" s="17">
        <v>20</v>
      </c>
      <c r="AB24" s="16">
        <v>30</v>
      </c>
      <c r="AC24" s="17">
        <v>25</v>
      </c>
      <c r="AD24" s="6"/>
      <c r="AE24" s="7"/>
      <c r="AF24" s="6">
        <f t="shared" si="0"/>
        <v>165</v>
      </c>
      <c r="AG24" s="7">
        <f t="shared" si="1"/>
        <v>419</v>
      </c>
    </row>
    <row r="25" spans="1:33" x14ac:dyDescent="0.2">
      <c r="A25" s="9" t="s">
        <v>13</v>
      </c>
      <c r="B25" s="5"/>
      <c r="C25" s="4">
        <v>12</v>
      </c>
      <c r="D25" s="6"/>
      <c r="E25" s="7">
        <v>107</v>
      </c>
      <c r="F25" s="6"/>
      <c r="G25" s="7">
        <v>30</v>
      </c>
      <c r="H25" s="6"/>
      <c r="I25" s="7">
        <v>58</v>
      </c>
      <c r="J25" s="6"/>
      <c r="K25" s="7">
        <v>25</v>
      </c>
      <c r="L25" s="6"/>
      <c r="M25" s="7">
        <v>51</v>
      </c>
      <c r="N25" s="6">
        <v>10</v>
      </c>
      <c r="O25" s="7">
        <v>10</v>
      </c>
      <c r="P25" s="5"/>
      <c r="Q25" s="4">
        <v>21</v>
      </c>
      <c r="R25" s="16"/>
      <c r="S25" s="17">
        <v>20</v>
      </c>
      <c r="T25" s="6"/>
      <c r="U25" s="7">
        <v>72</v>
      </c>
      <c r="V25" s="6"/>
      <c r="W25" s="7">
        <v>25</v>
      </c>
      <c r="X25" s="6"/>
      <c r="Y25" s="7"/>
      <c r="Z25" s="16"/>
      <c r="AA25" s="17">
        <v>15</v>
      </c>
      <c r="AB25" s="16"/>
      <c r="AC25" s="17">
        <v>50</v>
      </c>
      <c r="AD25" s="6"/>
      <c r="AE25" s="7"/>
      <c r="AF25" s="6">
        <f t="shared" si="0"/>
        <v>10</v>
      </c>
      <c r="AG25" s="7">
        <f t="shared" si="1"/>
        <v>496</v>
      </c>
    </row>
    <row r="26" spans="1:33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>
        <v>5</v>
      </c>
      <c r="M26" s="7">
        <v>13</v>
      </c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>
        <f t="shared" si="0"/>
        <v>5</v>
      </c>
      <c r="AG26" s="7">
        <f t="shared" si="1"/>
        <v>13</v>
      </c>
    </row>
    <row r="27" spans="1:33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</row>
    <row r="28" spans="1:33" x14ac:dyDescent="0.2">
      <c r="A28" s="9" t="s">
        <v>14</v>
      </c>
      <c r="B28" s="5"/>
      <c r="C28" s="4"/>
      <c r="D28" s="6"/>
      <c r="E28" s="7"/>
      <c r="F28" s="6">
        <v>10</v>
      </c>
      <c r="G28" s="7">
        <v>3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5</v>
      </c>
      <c r="S28" s="17">
        <v>11</v>
      </c>
      <c r="T28" s="6"/>
      <c r="U28" s="7"/>
      <c r="V28" s="6"/>
      <c r="W28" s="7"/>
      <c r="X28" s="6"/>
      <c r="Y28" s="7"/>
      <c r="Z28" s="16"/>
      <c r="AA28" s="17"/>
      <c r="AB28" s="16"/>
      <c r="AC28" s="17"/>
      <c r="AD28" s="6"/>
      <c r="AE28" s="7"/>
      <c r="AF28" s="6">
        <f t="shared" ref="AF28:AG33" si="2">B28+D28+F28+H28+J28+L28+N28+P28+R28+T28+V28+X28+Z28+AB28+AD28</f>
        <v>15</v>
      </c>
      <c r="AG28" s="7">
        <f t="shared" si="2"/>
        <v>14</v>
      </c>
    </row>
    <row r="29" spans="1:33" x14ac:dyDescent="0.2">
      <c r="A29" s="9" t="s">
        <v>15</v>
      </c>
      <c r="B29" s="5"/>
      <c r="C29" s="4">
        <v>1</v>
      </c>
      <c r="D29" s="6"/>
      <c r="E29" s="7"/>
      <c r="F29" s="6"/>
      <c r="G29" s="7"/>
      <c r="H29" s="6">
        <v>3</v>
      </c>
      <c r="I29" s="7">
        <v>15</v>
      </c>
      <c r="J29" s="6"/>
      <c r="K29" s="7"/>
      <c r="L29" s="6"/>
      <c r="M29" s="7"/>
      <c r="N29" s="6"/>
      <c r="O29" s="7"/>
      <c r="P29" s="5">
        <v>1</v>
      </c>
      <c r="Q29" s="4"/>
      <c r="R29" s="16"/>
      <c r="S29" s="17"/>
      <c r="T29" s="6"/>
      <c r="U29" s="7"/>
      <c r="V29" s="6"/>
      <c r="W29" s="7"/>
      <c r="X29" s="6"/>
      <c r="Y29" s="7"/>
      <c r="Z29" s="16"/>
      <c r="AA29" s="17"/>
      <c r="AB29" s="16"/>
      <c r="AC29" s="17"/>
      <c r="AD29" s="6"/>
      <c r="AE29" s="7"/>
      <c r="AF29" s="6">
        <f t="shared" si="2"/>
        <v>4</v>
      </c>
      <c r="AG29" s="7">
        <f t="shared" si="2"/>
        <v>16</v>
      </c>
    </row>
    <row r="30" spans="1:33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/>
      <c r="M30" s="7">
        <v>6</v>
      </c>
      <c r="N30" s="6"/>
      <c r="O30" s="7"/>
      <c r="P30" s="5"/>
      <c r="Q30" s="4"/>
      <c r="R30" s="16"/>
      <c r="S30" s="17"/>
      <c r="T30" s="6"/>
      <c r="U30" s="7"/>
      <c r="V30" s="6"/>
      <c r="W30" s="7"/>
      <c r="X30" s="6"/>
      <c r="Y30" s="7"/>
      <c r="Z30" s="16"/>
      <c r="AA30" s="17"/>
      <c r="AB30" s="16"/>
      <c r="AC30" s="17"/>
      <c r="AD30" s="6"/>
      <c r="AE30" s="7"/>
      <c r="AF30" s="6">
        <f t="shared" si="2"/>
        <v>0</v>
      </c>
      <c r="AG30" s="7">
        <f t="shared" si="2"/>
        <v>7</v>
      </c>
    </row>
    <row r="31" spans="1:33" x14ac:dyDescent="0.2">
      <c r="A31" s="9" t="s">
        <v>17</v>
      </c>
      <c r="B31" s="5"/>
      <c r="C31" s="4">
        <v>3</v>
      </c>
      <c r="D31" s="6"/>
      <c r="E31" s="7"/>
      <c r="F31" s="6"/>
      <c r="G31" s="7"/>
      <c r="H31" s="6">
        <v>10</v>
      </c>
      <c r="I31" s="7">
        <v>90</v>
      </c>
      <c r="J31" s="6">
        <v>30</v>
      </c>
      <c r="K31" s="7">
        <v>25</v>
      </c>
      <c r="L31" s="6"/>
      <c r="M31" s="7">
        <v>13</v>
      </c>
      <c r="N31" s="6">
        <v>123</v>
      </c>
      <c r="O31" s="7">
        <v>117</v>
      </c>
      <c r="P31" s="5">
        <v>16</v>
      </c>
      <c r="Q31" s="4">
        <v>140</v>
      </c>
      <c r="R31" s="16">
        <v>100</v>
      </c>
      <c r="S31" s="17">
        <v>300</v>
      </c>
      <c r="T31" s="6">
        <v>9</v>
      </c>
      <c r="U31" s="7">
        <v>11</v>
      </c>
      <c r="V31" s="6"/>
      <c r="W31" s="7"/>
      <c r="X31" s="6"/>
      <c r="Y31" s="7"/>
      <c r="Z31" s="16"/>
      <c r="AA31" s="17"/>
      <c r="AB31" s="16">
        <v>5</v>
      </c>
      <c r="AC31" s="17">
        <v>8</v>
      </c>
      <c r="AD31" s="6"/>
      <c r="AE31" s="7"/>
      <c r="AF31" s="6">
        <f t="shared" si="2"/>
        <v>293</v>
      </c>
      <c r="AG31" s="7">
        <f t="shared" si="2"/>
        <v>707</v>
      </c>
    </row>
    <row r="32" spans="1:33" x14ac:dyDescent="0.2">
      <c r="A32" s="9" t="s">
        <v>25</v>
      </c>
      <c r="B32" s="5"/>
      <c r="C32" s="4">
        <v>1</v>
      </c>
      <c r="D32" s="6"/>
      <c r="E32" s="7"/>
      <c r="F32" s="6">
        <v>25</v>
      </c>
      <c r="G32" s="7">
        <v>10</v>
      </c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>
        <v>2</v>
      </c>
      <c r="W32" s="7">
        <v>5</v>
      </c>
      <c r="X32" s="6"/>
      <c r="Y32" s="7"/>
      <c r="Z32" s="16"/>
      <c r="AA32" s="17"/>
      <c r="AB32" s="6"/>
      <c r="AC32" s="7"/>
      <c r="AD32" s="6"/>
      <c r="AE32" s="7"/>
      <c r="AF32" s="6">
        <f t="shared" si="2"/>
        <v>27</v>
      </c>
      <c r="AG32" s="7">
        <f t="shared" si="2"/>
        <v>16</v>
      </c>
    </row>
    <row r="33" spans="1:33" x14ac:dyDescent="0.2">
      <c r="A33" s="9" t="s">
        <v>18</v>
      </c>
      <c r="B33" s="5"/>
      <c r="C33" s="4">
        <v>4</v>
      </c>
      <c r="D33" s="6"/>
      <c r="E33" s="7">
        <v>1</v>
      </c>
      <c r="F33" s="6"/>
      <c r="G33" s="7"/>
      <c r="H33" s="6"/>
      <c r="I33" s="7"/>
      <c r="J33" s="6">
        <v>10</v>
      </c>
      <c r="K33" s="7">
        <v>7</v>
      </c>
      <c r="L33" s="6">
        <v>10</v>
      </c>
      <c r="M33" s="7">
        <v>120</v>
      </c>
      <c r="N33" s="6"/>
      <c r="O33" s="7"/>
      <c r="P33" s="5"/>
      <c r="Q33" s="4"/>
      <c r="R33" s="16"/>
      <c r="S33" s="17"/>
      <c r="T33" s="6">
        <v>2</v>
      </c>
      <c r="U33" s="7">
        <v>1</v>
      </c>
      <c r="V33" s="6"/>
      <c r="W33" s="7"/>
      <c r="X33" s="6"/>
      <c r="Y33" s="7"/>
      <c r="Z33" s="16">
        <v>3</v>
      </c>
      <c r="AA33" s="17">
        <v>8</v>
      </c>
      <c r="AB33" s="16"/>
      <c r="AC33" s="17"/>
      <c r="AD33" s="6"/>
      <c r="AE33" s="7"/>
      <c r="AF33" s="6">
        <f t="shared" si="2"/>
        <v>25</v>
      </c>
      <c r="AG33" s="7">
        <f t="shared" si="2"/>
        <v>141</v>
      </c>
    </row>
    <row r="34" spans="1:33" x14ac:dyDescent="0.2">
      <c r="A34" t="s">
        <v>59</v>
      </c>
      <c r="B34" s="1"/>
      <c r="C34" s="1"/>
      <c r="L34" s="13"/>
      <c r="T34" s="13"/>
    </row>
  </sheetData>
  <sortState ref="A7:AG31">
    <sortCondition ref="A7:A31"/>
  </sortState>
  <mergeCells count="17">
    <mergeCell ref="B1:P1"/>
    <mergeCell ref="B5:C5"/>
    <mergeCell ref="D5:E5"/>
    <mergeCell ref="F5:G5"/>
    <mergeCell ref="H5:I5"/>
    <mergeCell ref="J5:K5"/>
    <mergeCell ref="L5:M5"/>
    <mergeCell ref="N5:O5"/>
    <mergeCell ref="P5:Q5"/>
    <mergeCell ref="AD5:AE5"/>
    <mergeCell ref="AF5:AG5"/>
    <mergeCell ref="R5:S5"/>
    <mergeCell ref="T5:U5"/>
    <mergeCell ref="V5:W5"/>
    <mergeCell ref="X5:Y5"/>
    <mergeCell ref="Z5:AA5"/>
    <mergeCell ref="AB5:A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48"/>
  <sheetViews>
    <sheetView zoomScale="55" zoomScaleNormal="55" workbookViewId="0">
      <selection activeCell="A14" sqref="A14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2014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51</v>
      </c>
      <c r="S3" s="2"/>
      <c r="T3" s="2" t="s">
        <v>66</v>
      </c>
      <c r="U3" s="2"/>
      <c r="V3" s="2" t="s">
        <v>53</v>
      </c>
      <c r="W3" s="2"/>
      <c r="X3" s="2" t="s">
        <v>51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9" t="s">
        <v>69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D26" si="0">B7+D7+F7+H7+J7+L7+N7+P7+R7+T7+V7+X7+Z7+AB7</f>
        <v>0</v>
      </c>
      <c r="AE7" s="6">
        <f t="shared" ref="AE7:AE26" si="1">C7+E7+G7+I7+K7+M7+O7+Q7+S7+U7+W7+Y7+AA7+AC7</f>
        <v>0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>
        <v>3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si="0"/>
        <v>0</v>
      </c>
      <c r="AE8" s="6">
        <f t="shared" si="1"/>
        <v>3</v>
      </c>
    </row>
    <row r="9" spans="1:31" x14ac:dyDescent="0.2">
      <c r="A9" s="9" t="s">
        <v>4</v>
      </c>
      <c r="B9" s="5"/>
      <c r="C9" s="4">
        <v>1</v>
      </c>
      <c r="D9" s="6">
        <v>6</v>
      </c>
      <c r="E9" s="7">
        <v>85</v>
      </c>
      <c r="F9" s="6">
        <v>15</v>
      </c>
      <c r="G9" s="7">
        <v>35</v>
      </c>
      <c r="H9" s="6">
        <v>3</v>
      </c>
      <c r="I9" s="7">
        <v>21</v>
      </c>
      <c r="J9" s="6">
        <v>15</v>
      </c>
      <c r="K9" s="7">
        <v>25</v>
      </c>
      <c r="L9" s="6">
        <v>7</v>
      </c>
      <c r="M9" s="7">
        <v>28</v>
      </c>
      <c r="N9" s="6"/>
      <c r="O9" s="7"/>
      <c r="P9" s="5"/>
      <c r="Q9" s="4">
        <v>9</v>
      </c>
      <c r="R9" s="16">
        <v>8</v>
      </c>
      <c r="S9" s="17">
        <v>15</v>
      </c>
      <c r="T9" s="6"/>
      <c r="U9" s="7">
        <v>255</v>
      </c>
      <c r="V9" s="6"/>
      <c r="W9" s="7">
        <v>1</v>
      </c>
      <c r="X9" s="16">
        <v>10</v>
      </c>
      <c r="Y9" s="17">
        <v>15</v>
      </c>
      <c r="Z9" s="6"/>
      <c r="AA9" s="7"/>
      <c r="AB9" s="6"/>
      <c r="AC9" s="7"/>
      <c r="AD9" s="6">
        <f t="shared" si="0"/>
        <v>64</v>
      </c>
      <c r="AE9" s="6">
        <f t="shared" si="1"/>
        <v>490</v>
      </c>
    </row>
    <row r="10" spans="1:31" x14ac:dyDescent="0.2">
      <c r="A10" s="9" t="s">
        <v>5</v>
      </c>
      <c r="B10" s="5"/>
      <c r="C10" s="4">
        <v>13</v>
      </c>
      <c r="D10" s="6">
        <v>2</v>
      </c>
      <c r="E10" s="7">
        <v>2</v>
      </c>
      <c r="F10" s="6"/>
      <c r="G10" s="7"/>
      <c r="H10" s="6"/>
      <c r="I10" s="7"/>
      <c r="J10" s="6">
        <v>170</v>
      </c>
      <c r="K10" s="7">
        <v>150</v>
      </c>
      <c r="L10" s="6">
        <v>2</v>
      </c>
      <c r="M10" s="7"/>
      <c r="N10" s="6">
        <v>3</v>
      </c>
      <c r="O10" s="7">
        <v>2</v>
      </c>
      <c r="P10" s="5"/>
      <c r="Q10" s="4"/>
      <c r="R10" s="16"/>
      <c r="S10" s="17"/>
      <c r="T10" s="6"/>
      <c r="U10" s="7">
        <v>7</v>
      </c>
      <c r="V10" s="6"/>
      <c r="W10" s="7"/>
      <c r="X10" s="16">
        <v>5</v>
      </c>
      <c r="Y10" s="17">
        <v>15</v>
      </c>
      <c r="Z10" s="6"/>
      <c r="AA10" s="7"/>
      <c r="AB10" s="6"/>
      <c r="AC10" s="7"/>
      <c r="AD10" s="6">
        <f t="shared" si="0"/>
        <v>182</v>
      </c>
      <c r="AE10" s="6">
        <f t="shared" si="1"/>
        <v>189</v>
      </c>
    </row>
    <row r="11" spans="1:31" x14ac:dyDescent="0.2">
      <c r="A11" s="9" t="s">
        <v>6</v>
      </c>
      <c r="B11" s="5">
        <v>1</v>
      </c>
      <c r="C11" s="4"/>
      <c r="D11" s="6">
        <v>72</v>
      </c>
      <c r="E11" s="7">
        <v>16</v>
      </c>
      <c r="F11" s="6"/>
      <c r="G11" s="7"/>
      <c r="H11" s="6"/>
      <c r="I11" s="7"/>
      <c r="J11" s="6">
        <v>90</v>
      </c>
      <c r="K11" s="7">
        <v>110</v>
      </c>
      <c r="L11" s="6">
        <v>5</v>
      </c>
      <c r="M11" s="7">
        <v>17</v>
      </c>
      <c r="N11" s="6"/>
      <c r="O11" s="7"/>
      <c r="P11" s="5">
        <v>22</v>
      </c>
      <c r="Q11" s="4">
        <v>12</v>
      </c>
      <c r="R11" s="16"/>
      <c r="S11" s="17"/>
      <c r="T11" s="6"/>
      <c r="U11" s="7"/>
      <c r="V11" s="6"/>
      <c r="W11" s="7"/>
      <c r="X11" s="16">
        <v>10</v>
      </c>
      <c r="Y11" s="17">
        <v>5</v>
      </c>
      <c r="Z11" s="6"/>
      <c r="AA11" s="7"/>
      <c r="AB11" s="6"/>
      <c r="AC11" s="7"/>
      <c r="AD11" s="6">
        <f t="shared" si="0"/>
        <v>200</v>
      </c>
      <c r="AE11" s="6">
        <f t="shared" si="1"/>
        <v>160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30</v>
      </c>
      <c r="K12" s="7">
        <v>42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30</v>
      </c>
      <c r="AE12" s="6">
        <f t="shared" si="1"/>
        <v>42</v>
      </c>
    </row>
    <row r="13" spans="1:31" x14ac:dyDescent="0.2">
      <c r="A13" s="9" t="s">
        <v>24</v>
      </c>
      <c r="B13" s="5"/>
      <c r="C13" s="4">
        <v>1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42</v>
      </c>
      <c r="V13" s="6"/>
      <c r="W13" s="7"/>
      <c r="X13" s="16">
        <v>15</v>
      </c>
      <c r="Y13" s="17">
        <v>30</v>
      </c>
      <c r="Z13" s="16">
        <v>150</v>
      </c>
      <c r="AA13" s="17">
        <v>200</v>
      </c>
      <c r="AB13" s="16">
        <v>35</v>
      </c>
      <c r="AC13" s="17">
        <v>40</v>
      </c>
      <c r="AD13" s="6">
        <f t="shared" si="0"/>
        <v>200</v>
      </c>
      <c r="AE13" s="6">
        <f t="shared" si="1"/>
        <v>313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2</v>
      </c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6">
        <f t="shared" si="1"/>
        <v>2</v>
      </c>
    </row>
    <row r="15" spans="1:31" x14ac:dyDescent="0.2">
      <c r="A15" s="9" t="s">
        <v>8</v>
      </c>
      <c r="B15" s="5"/>
      <c r="C15" s="4">
        <v>1</v>
      </c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30</v>
      </c>
      <c r="AC15" s="17">
        <v>50</v>
      </c>
      <c r="AD15" s="6">
        <f t="shared" si="0"/>
        <v>75</v>
      </c>
      <c r="AE15" s="6">
        <f t="shared" si="1"/>
        <v>141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>
        <v>1</v>
      </c>
      <c r="V16" s="6"/>
      <c r="W16" s="7"/>
      <c r="X16" s="16">
        <v>10</v>
      </c>
      <c r="Y16" s="17">
        <v>20</v>
      </c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65</v>
      </c>
      <c r="AE16" s="6">
        <f t="shared" si="1"/>
        <v>106</v>
      </c>
    </row>
    <row r="17" spans="1:31" x14ac:dyDescent="0.2">
      <c r="A17" s="9" t="s">
        <v>19</v>
      </c>
      <c r="B17" s="5">
        <v>4</v>
      </c>
      <c r="C17" s="4">
        <v>5</v>
      </c>
      <c r="D17" s="6"/>
      <c r="E17" s="7">
        <v>1</v>
      </c>
      <c r="F17" s="6">
        <v>2</v>
      </c>
      <c r="G17" s="7">
        <v>1</v>
      </c>
      <c r="H17" s="6"/>
      <c r="I17" s="7"/>
      <c r="J17" s="6">
        <v>5</v>
      </c>
      <c r="K17" s="7">
        <v>15</v>
      </c>
      <c r="L17" s="6">
        <v>1</v>
      </c>
      <c r="M17" s="7"/>
      <c r="N17" s="6"/>
      <c r="O17" s="7"/>
      <c r="P17" s="5"/>
      <c r="Q17" s="4"/>
      <c r="R17" s="16">
        <v>3</v>
      </c>
      <c r="S17" s="17">
        <v>9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15</v>
      </c>
      <c r="AE17" s="6">
        <f t="shared" si="1"/>
        <v>31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5</v>
      </c>
      <c r="K18" s="7">
        <v>7</v>
      </c>
      <c r="L18" s="6">
        <v>32</v>
      </c>
      <c r="M18" s="7">
        <v>21</v>
      </c>
      <c r="N18" s="6"/>
      <c r="O18" s="7"/>
      <c r="P18" s="5"/>
      <c r="Q18" s="4"/>
      <c r="R18" s="16">
        <v>7</v>
      </c>
      <c r="S18" s="17">
        <v>5</v>
      </c>
      <c r="T18" s="6"/>
      <c r="U18" s="7"/>
      <c r="V18" s="6"/>
      <c r="W18" s="7"/>
      <c r="X18" s="16"/>
      <c r="Y18" s="17"/>
      <c r="Z18" s="16"/>
      <c r="AA18" s="17"/>
      <c r="AB18" s="16"/>
      <c r="AC18" s="17"/>
      <c r="AD18" s="6">
        <f t="shared" si="0"/>
        <v>44</v>
      </c>
      <c r="AE18" s="6">
        <f t="shared" si="1"/>
        <v>33</v>
      </c>
    </row>
    <row r="19" spans="1:31" x14ac:dyDescent="0.2">
      <c r="A19" s="9" t="s">
        <v>21</v>
      </c>
      <c r="B19" s="5">
        <v>3</v>
      </c>
      <c r="C19" s="4">
        <v>6</v>
      </c>
      <c r="D19" s="6">
        <v>1</v>
      </c>
      <c r="E19" s="7">
        <v>2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10</v>
      </c>
      <c r="Y19" s="17">
        <v>15</v>
      </c>
      <c r="Z19" s="16"/>
      <c r="AA19" s="17"/>
      <c r="AB19" s="16"/>
      <c r="AC19" s="17"/>
      <c r="AD19" s="6">
        <f t="shared" si="0"/>
        <v>14</v>
      </c>
      <c r="AE19" s="6">
        <f t="shared" si="1"/>
        <v>23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15</v>
      </c>
      <c r="Y20" s="17">
        <v>14</v>
      </c>
      <c r="Z20" s="16">
        <v>350</v>
      </c>
      <c r="AA20" s="17">
        <v>400</v>
      </c>
      <c r="AB20" s="16">
        <v>150</v>
      </c>
      <c r="AC20" s="17">
        <v>200</v>
      </c>
      <c r="AD20" s="6">
        <f t="shared" si="0"/>
        <v>515</v>
      </c>
      <c r="AE20" s="6">
        <f t="shared" si="1"/>
        <v>614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50</v>
      </c>
      <c r="K21" s="7">
        <v>30</v>
      </c>
      <c r="L21" s="6"/>
      <c r="M21" s="7">
        <v>1</v>
      </c>
      <c r="N21" s="6">
        <v>1</v>
      </c>
      <c r="O21" s="7">
        <v>3</v>
      </c>
      <c r="P21" s="5"/>
      <c r="Q21" s="4">
        <v>5</v>
      </c>
      <c r="R21" s="16">
        <v>5</v>
      </c>
      <c r="S21" s="17">
        <v>7</v>
      </c>
      <c r="T21" s="6"/>
      <c r="U21" s="7">
        <v>63</v>
      </c>
      <c r="V21" s="6"/>
      <c r="W21" s="7"/>
      <c r="X21" s="16"/>
      <c r="Y21" s="17"/>
      <c r="Z21" s="16"/>
      <c r="AA21" s="17"/>
      <c r="AB21" s="16"/>
      <c r="AC21" s="17"/>
      <c r="AD21" s="6">
        <f t="shared" si="0"/>
        <v>56</v>
      </c>
      <c r="AE21" s="6">
        <f t="shared" si="1"/>
        <v>109</v>
      </c>
    </row>
    <row r="22" spans="1:31" x14ac:dyDescent="0.2">
      <c r="A22" s="9" t="s">
        <v>10</v>
      </c>
      <c r="B22" s="5"/>
      <c r="C22" s="4">
        <v>26</v>
      </c>
      <c r="D22" s="6"/>
      <c r="E22" s="7"/>
      <c r="F22" s="6"/>
      <c r="G22" s="7"/>
      <c r="H22" s="6"/>
      <c r="I22" s="7"/>
      <c r="J22" s="6"/>
      <c r="K22" s="7"/>
      <c r="L22" s="6"/>
      <c r="M22" s="7">
        <v>10</v>
      </c>
      <c r="N22" s="6"/>
      <c r="O22" s="7"/>
      <c r="P22" s="5"/>
      <c r="Q22" s="4">
        <v>1</v>
      </c>
      <c r="R22" s="16"/>
      <c r="S22" s="17"/>
      <c r="T22" s="6"/>
      <c r="U22" s="7"/>
      <c r="V22" s="6"/>
      <c r="W22" s="7"/>
      <c r="X22" s="16"/>
      <c r="Y22" s="17"/>
      <c r="Z22" s="16">
        <v>20</v>
      </c>
      <c r="AA22" s="17">
        <v>80</v>
      </c>
      <c r="AB22" s="16">
        <v>20</v>
      </c>
      <c r="AC22" s="17">
        <v>50</v>
      </c>
      <c r="AD22" s="6">
        <f t="shared" si="0"/>
        <v>40</v>
      </c>
      <c r="AE22" s="6">
        <f t="shared" si="1"/>
        <v>167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>
        <v>1</v>
      </c>
      <c r="J23" s="6">
        <v>3</v>
      </c>
      <c r="K23" s="7"/>
      <c r="L23" s="6"/>
      <c r="M23" s="7">
        <v>13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0"/>
        <v>3</v>
      </c>
      <c r="AE23" s="6">
        <f t="shared" si="1"/>
        <v>14</v>
      </c>
    </row>
    <row r="24" spans="1:31" x14ac:dyDescent="0.2">
      <c r="A24" s="9" t="s">
        <v>12</v>
      </c>
      <c r="B24" s="5">
        <v>6</v>
      </c>
      <c r="C24" s="4">
        <v>73</v>
      </c>
      <c r="D24" s="6"/>
      <c r="E24" s="7"/>
      <c r="F24" s="6"/>
      <c r="G24" s="7"/>
      <c r="H24" s="6">
        <v>7</v>
      </c>
      <c r="I24" s="7">
        <v>1</v>
      </c>
      <c r="J24" s="6">
        <v>1</v>
      </c>
      <c r="K24" s="7"/>
      <c r="L24" s="6">
        <v>30</v>
      </c>
      <c r="M24" s="7">
        <v>100</v>
      </c>
      <c r="N24" s="6">
        <v>8</v>
      </c>
      <c r="O24" s="7">
        <v>5</v>
      </c>
      <c r="P24" s="5"/>
      <c r="Q24" s="4"/>
      <c r="R24" s="16">
        <v>30</v>
      </c>
      <c r="S24" s="17">
        <v>50</v>
      </c>
      <c r="T24" s="6"/>
      <c r="U24" s="7">
        <v>100</v>
      </c>
      <c r="V24" s="6"/>
      <c r="W24" s="7"/>
      <c r="X24" s="16">
        <v>20</v>
      </c>
      <c r="Y24" s="17">
        <v>30</v>
      </c>
      <c r="Z24" s="16">
        <v>40</v>
      </c>
      <c r="AA24" s="17">
        <v>35</v>
      </c>
      <c r="AB24" s="6"/>
      <c r="AC24" s="7"/>
      <c r="AD24" s="6">
        <f t="shared" si="0"/>
        <v>142</v>
      </c>
      <c r="AE24" s="6">
        <f t="shared" si="1"/>
        <v>394</v>
      </c>
    </row>
    <row r="25" spans="1:31" x14ac:dyDescent="0.2">
      <c r="A25" s="9" t="s">
        <v>13</v>
      </c>
      <c r="B25" s="5"/>
      <c r="C25" s="4">
        <v>9</v>
      </c>
      <c r="D25" s="6"/>
      <c r="E25" s="7">
        <v>60</v>
      </c>
      <c r="F25" s="6"/>
      <c r="G25" s="7">
        <v>25</v>
      </c>
      <c r="H25" s="6"/>
      <c r="I25" s="7">
        <v>4</v>
      </c>
      <c r="J25" s="6"/>
      <c r="K25" s="7">
        <v>40</v>
      </c>
      <c r="L25" s="6"/>
      <c r="M25" s="7">
        <v>55</v>
      </c>
      <c r="N25" s="6">
        <v>12</v>
      </c>
      <c r="O25" s="7">
        <v>12</v>
      </c>
      <c r="P25" s="5"/>
      <c r="Q25" s="4">
        <v>7</v>
      </c>
      <c r="R25" s="16"/>
      <c r="S25" s="17">
        <v>30</v>
      </c>
      <c r="T25" s="6"/>
      <c r="U25" s="7">
        <v>30</v>
      </c>
      <c r="V25" s="6"/>
      <c r="W25" s="7">
        <v>11</v>
      </c>
      <c r="X25" s="16"/>
      <c r="Y25" s="17">
        <v>20</v>
      </c>
      <c r="Z25" s="16"/>
      <c r="AA25" s="17">
        <v>60</v>
      </c>
      <c r="AB25" s="6"/>
      <c r="AC25" s="7"/>
      <c r="AD25" s="6">
        <f t="shared" si="0"/>
        <v>12</v>
      </c>
      <c r="AE25" s="6">
        <f t="shared" si="1"/>
        <v>363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/>
      <c r="M26" s="7">
        <v>22</v>
      </c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>
        <f t="shared" si="0"/>
        <v>0</v>
      </c>
      <c r="AE26" s="6">
        <f t="shared" si="1"/>
        <v>22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4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6">
        <f t="shared" ref="AE27:AE33" si="2">C27+E27+G27+I27+K27+M27+O27+Q27+S27+U27+W27+Y27+AA27+AC27</f>
        <v>4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3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1</v>
      </c>
      <c r="S28" s="17">
        <v>3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D33" si="3">B28+D28+F28+H28+J28+L28+N28+P28+R28+T28+V28+X28+Z28+AB28</f>
        <v>1</v>
      </c>
      <c r="AE28" s="6">
        <f t="shared" si="2"/>
        <v>6</v>
      </c>
    </row>
    <row r="29" spans="1:31" x14ac:dyDescent="0.2">
      <c r="A29" s="9" t="s">
        <v>15</v>
      </c>
      <c r="B29" s="5">
        <v>1</v>
      </c>
      <c r="C29" s="4">
        <v>1</v>
      </c>
      <c r="D29" s="6"/>
      <c r="E29" s="7"/>
      <c r="F29" s="6"/>
      <c r="G29" s="7"/>
      <c r="H29" s="6">
        <v>4</v>
      </c>
      <c r="I29" s="7">
        <v>6</v>
      </c>
      <c r="J29" s="6"/>
      <c r="K29" s="7"/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3"/>
        <v>5</v>
      </c>
      <c r="AE29" s="6">
        <f t="shared" si="2"/>
        <v>7</v>
      </c>
    </row>
    <row r="30" spans="1:3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>
        <v>2</v>
      </c>
      <c r="M30" s="7">
        <v>13</v>
      </c>
      <c r="N30" s="6"/>
      <c r="O30" s="7"/>
      <c r="P30" s="5"/>
      <c r="Q30" s="4"/>
      <c r="R30" s="16"/>
      <c r="S30" s="17"/>
      <c r="T30" s="6"/>
      <c r="U30" s="7"/>
      <c r="V30" s="6"/>
      <c r="W30" s="7"/>
      <c r="X30" s="16"/>
      <c r="Y30" s="17"/>
      <c r="Z30" s="16"/>
      <c r="AA30" s="17"/>
      <c r="AB30" s="6"/>
      <c r="AC30" s="7"/>
      <c r="AD30" s="6">
        <f t="shared" si="3"/>
        <v>2</v>
      </c>
      <c r="AE30" s="6">
        <f t="shared" si="2"/>
        <v>14</v>
      </c>
    </row>
    <row r="31" spans="1:31" x14ac:dyDescent="0.2">
      <c r="A31" s="9" t="s">
        <v>17</v>
      </c>
      <c r="B31" s="5"/>
      <c r="C31" s="4"/>
      <c r="D31" s="6"/>
      <c r="E31" s="7"/>
      <c r="F31" s="6"/>
      <c r="G31" s="7"/>
      <c r="H31" s="6">
        <v>43</v>
      </c>
      <c r="I31" s="7">
        <v>47</v>
      </c>
      <c r="J31" s="6">
        <v>20</v>
      </c>
      <c r="K31" s="7">
        <v>15</v>
      </c>
      <c r="L31" s="6">
        <v>5</v>
      </c>
      <c r="M31" s="7">
        <v>6</v>
      </c>
      <c r="N31" s="6">
        <v>123</v>
      </c>
      <c r="O31" s="7">
        <v>117</v>
      </c>
      <c r="P31" s="5">
        <v>95</v>
      </c>
      <c r="Q31" s="4">
        <v>87</v>
      </c>
      <c r="R31" s="16">
        <v>200</v>
      </c>
      <c r="S31" s="17">
        <v>150</v>
      </c>
      <c r="T31" s="6">
        <v>12</v>
      </c>
      <c r="U31" s="7">
        <v>4</v>
      </c>
      <c r="V31" s="6"/>
      <c r="W31" s="7"/>
      <c r="X31" s="16"/>
      <c r="Y31" s="17"/>
      <c r="Z31" s="16">
        <v>10</v>
      </c>
      <c r="AA31" s="17">
        <v>12</v>
      </c>
      <c r="AB31" s="6"/>
      <c r="AC31" s="7"/>
      <c r="AD31" s="6">
        <f t="shared" si="3"/>
        <v>508</v>
      </c>
      <c r="AE31" s="6">
        <f t="shared" si="2"/>
        <v>438</v>
      </c>
    </row>
    <row r="32" spans="1:31" x14ac:dyDescent="0.2">
      <c r="A32" s="9" t="s">
        <v>25</v>
      </c>
      <c r="B32" s="5">
        <v>1</v>
      </c>
      <c r="C32" s="4"/>
      <c r="D32" s="6"/>
      <c r="E32" s="7"/>
      <c r="F32" s="6">
        <v>10</v>
      </c>
      <c r="G32" s="7">
        <v>3</v>
      </c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>
        <v>1</v>
      </c>
      <c r="W32" s="7">
        <v>2</v>
      </c>
      <c r="X32" s="16"/>
      <c r="Y32" s="17"/>
      <c r="Z32" s="6"/>
      <c r="AA32" s="7"/>
      <c r="AB32" s="6"/>
      <c r="AC32" s="7"/>
      <c r="AD32" s="6">
        <f t="shared" si="3"/>
        <v>12</v>
      </c>
      <c r="AE32" s="6">
        <f t="shared" si="2"/>
        <v>5</v>
      </c>
    </row>
    <row r="33" spans="1:31" x14ac:dyDescent="0.2">
      <c r="A33" s="9" t="s">
        <v>18</v>
      </c>
      <c r="B33" s="5">
        <v>1</v>
      </c>
      <c r="C33" s="4">
        <v>2</v>
      </c>
      <c r="D33" s="6"/>
      <c r="E33" s="7">
        <v>1</v>
      </c>
      <c r="F33" s="6"/>
      <c r="G33" s="7"/>
      <c r="H33" s="6">
        <v>1</v>
      </c>
      <c r="I33" s="7">
        <v>2</v>
      </c>
      <c r="J33" s="6">
        <v>5</v>
      </c>
      <c r="K33" s="7">
        <v>1</v>
      </c>
      <c r="L33" s="6">
        <v>10</v>
      </c>
      <c r="M33" s="7">
        <v>80</v>
      </c>
      <c r="N33" s="6"/>
      <c r="O33" s="7"/>
      <c r="P33" s="5"/>
      <c r="Q33" s="4"/>
      <c r="R33" s="16"/>
      <c r="S33" s="17"/>
      <c r="T33" s="6">
        <v>2</v>
      </c>
      <c r="U33" s="7"/>
      <c r="V33" s="6"/>
      <c r="W33" s="7"/>
      <c r="X33" s="16">
        <v>3</v>
      </c>
      <c r="Y33" s="17">
        <v>5</v>
      </c>
      <c r="Z33" s="16"/>
      <c r="AA33" s="17"/>
      <c r="AB33" s="6"/>
      <c r="AC33" s="7"/>
      <c r="AD33" s="6">
        <f t="shared" si="3"/>
        <v>22</v>
      </c>
      <c r="AE33" s="6">
        <f t="shared" si="2"/>
        <v>91</v>
      </c>
    </row>
    <row r="34" spans="1:31" x14ac:dyDescent="0.2">
      <c r="A34" t="s">
        <v>59</v>
      </c>
      <c r="B34" s="1"/>
      <c r="C34" s="1"/>
      <c r="L34" s="13"/>
      <c r="T34" s="13"/>
    </row>
    <row r="48" spans="1:31" x14ac:dyDescent="0.2">
      <c r="A48" s="9" t="s">
        <v>69</v>
      </c>
    </row>
  </sheetData>
  <sortState ref="A8:AE8">
    <sortCondition ref="A8"/>
  </sortState>
  <mergeCells count="16">
    <mergeCell ref="AB5:AC5"/>
    <mergeCell ref="AD5:AE5"/>
    <mergeCell ref="R5:S5"/>
    <mergeCell ref="T5:U5"/>
    <mergeCell ref="V5:W5"/>
    <mergeCell ref="X5:Y5"/>
    <mergeCell ref="Z5:AA5"/>
    <mergeCell ref="B1:P1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B1" zoomScaleNormal="100" workbookViewId="0">
      <selection activeCell="A7" sqref="A7:AE33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2015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51</v>
      </c>
      <c r="S3" s="2"/>
      <c r="T3" s="2" t="s">
        <v>66</v>
      </c>
      <c r="U3" s="2"/>
      <c r="V3" s="2" t="s">
        <v>53</v>
      </c>
      <c r="W3" s="2"/>
      <c r="X3" s="2" t="s">
        <v>51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69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>
        <v>1</v>
      </c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/>
      <c r="AE7" s="6">
        <f t="shared" ref="AE7:AE33" si="0">C7+E7+G7+I7+K7+M7+O7+Q7+S7+U7+W7+Y7+AA7+AC7</f>
        <v>1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>
        <v>2</v>
      </c>
      <c r="T8" s="6"/>
      <c r="U8" s="7"/>
      <c r="V8" s="6"/>
      <c r="W8" s="7"/>
      <c r="X8" s="6"/>
      <c r="Y8" s="7"/>
      <c r="Z8" s="6"/>
      <c r="AA8" s="7"/>
      <c r="AB8" s="6"/>
      <c r="AC8" s="7"/>
      <c r="AD8" s="6">
        <f t="shared" ref="AD8:AD26" si="1">B8+D8+F8+H8+J8+L8+N8+P8+R8+T8+V8+X8+Z8+AB8</f>
        <v>0</v>
      </c>
      <c r="AE8" s="6">
        <f t="shared" si="0"/>
        <v>2</v>
      </c>
    </row>
    <row r="9" spans="1:31" x14ac:dyDescent="0.2">
      <c r="A9" s="9" t="s">
        <v>4</v>
      </c>
      <c r="B9" s="5"/>
      <c r="C9" s="4">
        <v>3</v>
      </c>
      <c r="D9" s="6">
        <v>3</v>
      </c>
      <c r="E9" s="7">
        <v>60</v>
      </c>
      <c r="F9" s="6">
        <v>40</v>
      </c>
      <c r="G9" s="7">
        <v>30</v>
      </c>
      <c r="H9" s="6">
        <v>7</v>
      </c>
      <c r="I9" s="7">
        <v>34</v>
      </c>
      <c r="J9" s="6">
        <v>15</v>
      </c>
      <c r="K9" s="7">
        <v>10</v>
      </c>
      <c r="L9" s="6">
        <v>5</v>
      </c>
      <c r="M9" s="7">
        <v>21</v>
      </c>
      <c r="N9" s="6"/>
      <c r="O9" s="7"/>
      <c r="P9" s="5">
        <v>4</v>
      </c>
      <c r="Q9" s="4">
        <v>14</v>
      </c>
      <c r="R9" s="16">
        <v>5</v>
      </c>
      <c r="S9" s="17">
        <v>12</v>
      </c>
      <c r="T9" s="6"/>
      <c r="U9" s="7">
        <v>176</v>
      </c>
      <c r="V9" s="6"/>
      <c r="W9" s="7"/>
      <c r="X9" s="16">
        <v>10</v>
      </c>
      <c r="Y9" s="17">
        <v>15</v>
      </c>
      <c r="Z9" s="6"/>
      <c r="AA9" s="7"/>
      <c r="AB9" s="6"/>
      <c r="AC9" s="7"/>
      <c r="AD9" s="6">
        <f t="shared" si="1"/>
        <v>89</v>
      </c>
      <c r="AE9" s="6">
        <f t="shared" si="0"/>
        <v>375</v>
      </c>
    </row>
    <row r="10" spans="1:31" x14ac:dyDescent="0.2">
      <c r="A10" s="9" t="s">
        <v>5</v>
      </c>
      <c r="B10" s="5"/>
      <c r="C10" s="4">
        <v>6</v>
      </c>
      <c r="D10" s="6"/>
      <c r="E10" s="7">
        <v>1</v>
      </c>
      <c r="F10" s="6"/>
      <c r="G10" s="7"/>
      <c r="H10" s="6"/>
      <c r="I10" s="7"/>
      <c r="J10" s="6">
        <v>120</v>
      </c>
      <c r="K10" s="7">
        <v>100</v>
      </c>
      <c r="L10" s="6"/>
      <c r="M10" s="7">
        <v>4</v>
      </c>
      <c r="N10" s="6"/>
      <c r="O10" s="7">
        <v>2</v>
      </c>
      <c r="P10" s="5"/>
      <c r="Q10" s="4"/>
      <c r="R10" s="16"/>
      <c r="S10" s="17"/>
      <c r="T10" s="6"/>
      <c r="U10" s="7">
        <v>4</v>
      </c>
      <c r="V10" s="6"/>
      <c r="W10" s="7"/>
      <c r="X10" s="16">
        <v>10</v>
      </c>
      <c r="Y10" s="17">
        <v>15</v>
      </c>
      <c r="Z10" s="6"/>
      <c r="AA10" s="7"/>
      <c r="AB10" s="6"/>
      <c r="AC10" s="7"/>
      <c r="AD10" s="6">
        <f t="shared" si="1"/>
        <v>130</v>
      </c>
      <c r="AE10" s="6">
        <f t="shared" si="0"/>
        <v>132</v>
      </c>
    </row>
    <row r="11" spans="1:31" x14ac:dyDescent="0.2">
      <c r="A11" s="9" t="s">
        <v>6</v>
      </c>
      <c r="B11" s="5"/>
      <c r="C11" s="4"/>
      <c r="D11" s="6">
        <v>23</v>
      </c>
      <c r="E11" s="7">
        <v>11</v>
      </c>
      <c r="F11" s="6"/>
      <c r="G11" s="7"/>
      <c r="H11" s="6"/>
      <c r="I11" s="7"/>
      <c r="J11" s="6">
        <v>65</v>
      </c>
      <c r="K11" s="7">
        <v>40</v>
      </c>
      <c r="L11" s="6">
        <v>6</v>
      </c>
      <c r="M11" s="7">
        <v>10</v>
      </c>
      <c r="N11" s="6"/>
      <c r="O11" s="7"/>
      <c r="P11" s="5">
        <v>8</v>
      </c>
      <c r="Q11" s="4">
        <v>1</v>
      </c>
      <c r="R11" s="16"/>
      <c r="S11" s="17"/>
      <c r="T11" s="6"/>
      <c r="U11" s="7"/>
      <c r="V11" s="6"/>
      <c r="W11" s="7"/>
      <c r="X11" s="16">
        <v>15</v>
      </c>
      <c r="Y11" s="17">
        <v>10</v>
      </c>
      <c r="Z11" s="6"/>
      <c r="AA11" s="7"/>
      <c r="AB11" s="6"/>
      <c r="AC11" s="7"/>
      <c r="AD11" s="6">
        <f t="shared" si="1"/>
        <v>117</v>
      </c>
      <c r="AE11" s="6">
        <f t="shared" si="0"/>
        <v>72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15</v>
      </c>
      <c r="K12" s="7">
        <v>15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1"/>
        <v>15</v>
      </c>
      <c r="AE12" s="6">
        <f t="shared" si="0"/>
        <v>15</v>
      </c>
    </row>
    <row r="13" spans="1:31" x14ac:dyDescent="0.2">
      <c r="A13" s="9" t="s">
        <v>24</v>
      </c>
      <c r="B13" s="5"/>
      <c r="C13" s="4">
        <v>1</v>
      </c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40</v>
      </c>
      <c r="V13" s="6"/>
      <c r="W13" s="7"/>
      <c r="X13" s="16">
        <v>15</v>
      </c>
      <c r="Y13" s="17">
        <v>30</v>
      </c>
      <c r="Z13" s="16">
        <v>200</v>
      </c>
      <c r="AA13" s="17">
        <v>250</v>
      </c>
      <c r="AB13" s="16">
        <v>40</v>
      </c>
      <c r="AC13" s="17">
        <v>60</v>
      </c>
      <c r="AD13" s="6">
        <f t="shared" si="1"/>
        <v>255</v>
      </c>
      <c r="AE13" s="6">
        <f t="shared" si="0"/>
        <v>381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10</v>
      </c>
      <c r="V14" s="6"/>
      <c r="W14" s="7"/>
      <c r="X14" s="6"/>
      <c r="Y14" s="7"/>
      <c r="Z14" s="6"/>
      <c r="AA14" s="7"/>
      <c r="AB14" s="6"/>
      <c r="AC14" s="7"/>
      <c r="AD14" s="6">
        <f t="shared" si="1"/>
        <v>0</v>
      </c>
      <c r="AE14" s="6">
        <f t="shared" si="0"/>
        <v>10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25</v>
      </c>
      <c r="AC15" s="17">
        <v>40</v>
      </c>
      <c r="AD15" s="6">
        <f t="shared" si="1"/>
        <v>70</v>
      </c>
      <c r="AE15" s="6">
        <f t="shared" si="0"/>
        <v>130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>
        <v>10</v>
      </c>
      <c r="Y16" s="17">
        <v>20</v>
      </c>
      <c r="Z16" s="16">
        <v>35</v>
      </c>
      <c r="AA16" s="17">
        <v>50</v>
      </c>
      <c r="AB16" s="16">
        <v>15</v>
      </c>
      <c r="AC16" s="17">
        <v>30</v>
      </c>
      <c r="AD16" s="6">
        <f t="shared" si="1"/>
        <v>60</v>
      </c>
      <c r="AE16" s="6">
        <f t="shared" si="0"/>
        <v>100</v>
      </c>
    </row>
    <row r="17" spans="1:31" x14ac:dyDescent="0.2">
      <c r="A17" s="9" t="s">
        <v>19</v>
      </c>
      <c r="B17" s="5">
        <v>3</v>
      </c>
      <c r="C17" s="4">
        <v>6</v>
      </c>
      <c r="D17" s="6"/>
      <c r="E17" s="7"/>
      <c r="F17" s="6">
        <v>20</v>
      </c>
      <c r="G17" s="7">
        <v>10</v>
      </c>
      <c r="H17" s="6">
        <v>4</v>
      </c>
      <c r="I17" s="7">
        <v>6</v>
      </c>
      <c r="J17" s="6">
        <v>12</v>
      </c>
      <c r="K17" s="7">
        <v>7</v>
      </c>
      <c r="L17" s="6"/>
      <c r="M17" s="7"/>
      <c r="N17" s="6"/>
      <c r="O17" s="7"/>
      <c r="P17" s="5"/>
      <c r="Q17" s="4"/>
      <c r="R17" s="16">
        <v>2</v>
      </c>
      <c r="S17" s="17">
        <v>5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1"/>
        <v>41</v>
      </c>
      <c r="AE17" s="6">
        <f t="shared" si="0"/>
        <v>34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25</v>
      </c>
      <c r="K18" s="7">
        <v>20</v>
      </c>
      <c r="L18" s="6">
        <v>20</v>
      </c>
      <c r="M18" s="7">
        <v>25</v>
      </c>
      <c r="N18" s="6"/>
      <c r="O18" s="7"/>
      <c r="P18" s="5"/>
      <c r="Q18" s="4"/>
      <c r="R18" s="16">
        <v>6</v>
      </c>
      <c r="S18" s="17">
        <v>7</v>
      </c>
      <c r="T18" s="6"/>
      <c r="U18" s="7"/>
      <c r="V18" s="6"/>
      <c r="W18" s="7"/>
      <c r="X18" s="16"/>
      <c r="Y18" s="17"/>
      <c r="Z18" s="16"/>
      <c r="AA18" s="17"/>
      <c r="AB18" s="16"/>
      <c r="AC18" s="17"/>
      <c r="AD18" s="6">
        <f t="shared" si="1"/>
        <v>51</v>
      </c>
      <c r="AE18" s="6">
        <f t="shared" si="0"/>
        <v>52</v>
      </c>
    </row>
    <row r="19" spans="1:31" x14ac:dyDescent="0.2">
      <c r="A19" s="9" t="s">
        <v>21</v>
      </c>
      <c r="B19" s="5">
        <v>7</v>
      </c>
      <c r="C19" s="4">
        <v>4</v>
      </c>
      <c r="D19" s="6"/>
      <c r="E19" s="7">
        <v>2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5</v>
      </c>
      <c r="Y19" s="17">
        <v>10</v>
      </c>
      <c r="Z19" s="16"/>
      <c r="AA19" s="17"/>
      <c r="AB19" s="16"/>
      <c r="AC19" s="17"/>
      <c r="AD19" s="6">
        <f t="shared" si="1"/>
        <v>12</v>
      </c>
      <c r="AE19" s="6">
        <f t="shared" si="0"/>
        <v>16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20</v>
      </c>
      <c r="Y20" s="17">
        <v>20</v>
      </c>
      <c r="Z20" s="16">
        <v>350</v>
      </c>
      <c r="AA20" s="17">
        <v>400</v>
      </c>
      <c r="AB20" s="16">
        <v>150</v>
      </c>
      <c r="AC20" s="17">
        <v>200</v>
      </c>
      <c r="AD20" s="6">
        <f t="shared" si="1"/>
        <v>520</v>
      </c>
      <c r="AE20" s="6">
        <f t="shared" si="0"/>
        <v>620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>
        <v>40</v>
      </c>
      <c r="K21" s="7">
        <v>30</v>
      </c>
      <c r="L21" s="6"/>
      <c r="M21" s="7">
        <v>1</v>
      </c>
      <c r="N21" s="6">
        <v>1</v>
      </c>
      <c r="O21" s="7">
        <v>3</v>
      </c>
      <c r="P21" s="5"/>
      <c r="Q21" s="4"/>
      <c r="R21" s="16">
        <v>5</v>
      </c>
      <c r="S21" s="17">
        <v>9</v>
      </c>
      <c r="T21" s="6"/>
      <c r="U21" s="7">
        <v>40</v>
      </c>
      <c r="V21" s="6"/>
      <c r="W21" s="7"/>
      <c r="X21" s="16"/>
      <c r="Y21" s="17"/>
      <c r="Z21" s="16"/>
      <c r="AA21" s="17"/>
      <c r="AB21" s="16"/>
      <c r="AC21" s="17"/>
      <c r="AD21" s="6">
        <f t="shared" si="1"/>
        <v>46</v>
      </c>
      <c r="AE21" s="6">
        <f t="shared" si="0"/>
        <v>83</v>
      </c>
    </row>
    <row r="22" spans="1:31" x14ac:dyDescent="0.2">
      <c r="A22" s="9" t="s">
        <v>10</v>
      </c>
      <c r="B22" s="5"/>
      <c r="C22" s="4">
        <v>19</v>
      </c>
      <c r="D22" s="6"/>
      <c r="E22" s="7"/>
      <c r="F22" s="6"/>
      <c r="G22" s="7"/>
      <c r="H22" s="6"/>
      <c r="I22" s="7"/>
      <c r="J22" s="6"/>
      <c r="K22" s="7"/>
      <c r="L22" s="6"/>
      <c r="M22" s="7">
        <v>8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30</v>
      </c>
      <c r="AA22" s="17">
        <v>80</v>
      </c>
      <c r="AB22" s="16">
        <v>20</v>
      </c>
      <c r="AC22" s="17">
        <v>60</v>
      </c>
      <c r="AD22" s="6">
        <f t="shared" si="1"/>
        <v>50</v>
      </c>
      <c r="AE22" s="6">
        <f t="shared" si="0"/>
        <v>167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/>
      <c r="I23" s="7">
        <v>1</v>
      </c>
      <c r="J23" s="6">
        <v>2</v>
      </c>
      <c r="K23" s="7"/>
      <c r="L23" s="6"/>
      <c r="M23" s="7">
        <v>11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1"/>
        <v>2</v>
      </c>
      <c r="AE23" s="6">
        <f t="shared" si="0"/>
        <v>12</v>
      </c>
    </row>
    <row r="24" spans="1:31" x14ac:dyDescent="0.2">
      <c r="A24" s="9" t="s">
        <v>12</v>
      </c>
      <c r="B24" s="5">
        <v>8</v>
      </c>
      <c r="C24" s="4">
        <v>36</v>
      </c>
      <c r="D24" s="6"/>
      <c r="E24" s="7"/>
      <c r="F24" s="6"/>
      <c r="G24" s="7"/>
      <c r="H24" s="6">
        <v>7</v>
      </c>
      <c r="I24" s="7">
        <v>1</v>
      </c>
      <c r="J24" s="6"/>
      <c r="K24" s="7"/>
      <c r="L24" s="6">
        <v>30</v>
      </c>
      <c r="M24" s="7">
        <v>100</v>
      </c>
      <c r="N24" s="6">
        <v>7</v>
      </c>
      <c r="O24" s="7">
        <v>4</v>
      </c>
      <c r="P24" s="5"/>
      <c r="Q24" s="4"/>
      <c r="R24" s="16">
        <v>30</v>
      </c>
      <c r="S24" s="17">
        <v>50</v>
      </c>
      <c r="T24" s="6"/>
      <c r="U24" s="7">
        <v>125</v>
      </c>
      <c r="V24" s="6"/>
      <c r="W24" s="7"/>
      <c r="X24" s="16">
        <v>15</v>
      </c>
      <c r="Y24" s="17">
        <v>30</v>
      </c>
      <c r="Z24" s="16">
        <v>40</v>
      </c>
      <c r="AA24" s="17">
        <v>50</v>
      </c>
      <c r="AB24" s="6"/>
      <c r="AC24" s="7"/>
      <c r="AD24" s="6">
        <f t="shared" si="1"/>
        <v>137</v>
      </c>
      <c r="AE24" s="6">
        <f t="shared" si="0"/>
        <v>396</v>
      </c>
    </row>
    <row r="25" spans="1:31" x14ac:dyDescent="0.2">
      <c r="A25" s="9" t="s">
        <v>13</v>
      </c>
      <c r="B25" s="5"/>
      <c r="C25" s="4">
        <v>15</v>
      </c>
      <c r="D25" s="6"/>
      <c r="E25" s="7">
        <v>53</v>
      </c>
      <c r="F25" s="6"/>
      <c r="G25" s="7">
        <v>25</v>
      </c>
      <c r="H25" s="6"/>
      <c r="I25" s="7">
        <v>10</v>
      </c>
      <c r="J25" s="6">
        <v>20</v>
      </c>
      <c r="K25" s="7">
        <v>20</v>
      </c>
      <c r="L25" s="6"/>
      <c r="M25" s="7">
        <v>25</v>
      </c>
      <c r="N25" s="6">
        <v>15</v>
      </c>
      <c r="O25" s="7">
        <v>15</v>
      </c>
      <c r="P25" s="5">
        <v>1</v>
      </c>
      <c r="Q25" s="4">
        <v>3</v>
      </c>
      <c r="R25" s="16"/>
      <c r="S25" s="17">
        <v>35</v>
      </c>
      <c r="T25" s="6"/>
      <c r="U25" s="7">
        <v>13</v>
      </c>
      <c r="V25" s="6"/>
      <c r="W25" s="7">
        <v>25</v>
      </c>
      <c r="X25" s="16"/>
      <c r="Y25" s="17">
        <v>20</v>
      </c>
      <c r="Z25" s="16"/>
      <c r="AA25" s="17">
        <v>70</v>
      </c>
      <c r="AB25" s="6"/>
      <c r="AC25" s="7"/>
      <c r="AD25" s="6">
        <f t="shared" si="1"/>
        <v>36</v>
      </c>
      <c r="AE25" s="6">
        <f t="shared" si="0"/>
        <v>329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/>
      <c r="J26" s="6"/>
      <c r="K26" s="7"/>
      <c r="L26" s="6"/>
      <c r="M26" s="7">
        <v>22</v>
      </c>
      <c r="N26" s="6"/>
      <c r="O26" s="7"/>
      <c r="P26" s="5"/>
      <c r="Q26" s="4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>
        <f t="shared" si="1"/>
        <v>0</v>
      </c>
      <c r="AE26" s="6">
        <f t="shared" si="0"/>
        <v>22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>
        <v>5</v>
      </c>
      <c r="J27" s="6"/>
      <c r="K27" s="7"/>
      <c r="L27" s="6"/>
      <c r="M27" s="7">
        <v>3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6">
        <f t="shared" si="0"/>
        <v>8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3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3</v>
      </c>
      <c r="S28" s="17">
        <v>5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D33" si="2">B28+D28+F28+H28+J28+L28+N28+P28+R28+T28+V28+X28+Z28+AB28</f>
        <v>3</v>
      </c>
      <c r="AE28" s="6">
        <f t="shared" si="0"/>
        <v>8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2</v>
      </c>
      <c r="I29" s="7"/>
      <c r="J29" s="6">
        <v>16</v>
      </c>
      <c r="K29" s="7">
        <v>14</v>
      </c>
      <c r="L29" s="6"/>
      <c r="M29" s="7"/>
      <c r="N29" s="6"/>
      <c r="O29" s="7"/>
      <c r="P29" s="5">
        <v>1</v>
      </c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2"/>
        <v>19</v>
      </c>
      <c r="AE29" s="6">
        <f t="shared" si="0"/>
        <v>14</v>
      </c>
    </row>
    <row r="30" spans="1:3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>
        <v>3</v>
      </c>
      <c r="M30" s="7">
        <v>11</v>
      </c>
      <c r="N30" s="6"/>
      <c r="O30" s="7"/>
      <c r="P30" s="5"/>
      <c r="Q30" s="4"/>
      <c r="R30" s="16"/>
      <c r="S30" s="17"/>
      <c r="T30" s="6"/>
      <c r="U30" s="7">
        <v>2</v>
      </c>
      <c r="V30" s="6"/>
      <c r="W30" s="7"/>
      <c r="X30" s="16"/>
      <c r="Y30" s="17"/>
      <c r="Z30" s="16"/>
      <c r="AA30" s="17"/>
      <c r="AB30" s="6"/>
      <c r="AC30" s="7"/>
      <c r="AD30" s="6">
        <f t="shared" si="2"/>
        <v>3</v>
      </c>
      <c r="AE30" s="6">
        <f t="shared" si="0"/>
        <v>14</v>
      </c>
    </row>
    <row r="31" spans="1:31" x14ac:dyDescent="0.2">
      <c r="A31" s="9" t="s">
        <v>17</v>
      </c>
      <c r="B31" s="5"/>
      <c r="C31" s="4">
        <v>3</v>
      </c>
      <c r="D31" s="6"/>
      <c r="E31" s="7"/>
      <c r="F31" s="6"/>
      <c r="G31" s="7"/>
      <c r="H31" s="6">
        <v>70</v>
      </c>
      <c r="I31" s="7">
        <v>110</v>
      </c>
      <c r="J31" s="6">
        <v>35</v>
      </c>
      <c r="K31" s="7">
        <v>25</v>
      </c>
      <c r="L31" s="6">
        <v>4</v>
      </c>
      <c r="M31" s="7">
        <v>8</v>
      </c>
      <c r="N31" s="6">
        <v>97</v>
      </c>
      <c r="O31" s="7">
        <v>71</v>
      </c>
      <c r="P31" s="5">
        <v>21</v>
      </c>
      <c r="Q31" s="4">
        <v>113</v>
      </c>
      <c r="R31" s="16">
        <v>100</v>
      </c>
      <c r="S31" s="17">
        <v>200</v>
      </c>
      <c r="T31" s="6">
        <v>11</v>
      </c>
      <c r="U31" s="7">
        <v>7</v>
      </c>
      <c r="V31" s="6"/>
      <c r="W31" s="7"/>
      <c r="X31" s="16"/>
      <c r="Y31" s="17"/>
      <c r="Z31" s="16">
        <v>8</v>
      </c>
      <c r="AA31" s="17">
        <v>10</v>
      </c>
      <c r="AB31" s="6"/>
      <c r="AC31" s="7"/>
      <c r="AD31" s="6">
        <f t="shared" si="2"/>
        <v>346</v>
      </c>
      <c r="AE31" s="6">
        <f t="shared" si="0"/>
        <v>547</v>
      </c>
    </row>
    <row r="32" spans="1:31" x14ac:dyDescent="0.2">
      <c r="A32" s="9" t="s">
        <v>25</v>
      </c>
      <c r="B32" s="5">
        <v>1</v>
      </c>
      <c r="C32" s="4">
        <v>1</v>
      </c>
      <c r="D32" s="6"/>
      <c r="E32" s="7">
        <v>1</v>
      </c>
      <c r="F32" s="6">
        <v>5</v>
      </c>
      <c r="G32" s="7">
        <v>1</v>
      </c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/>
      <c r="W32" s="7">
        <v>3</v>
      </c>
      <c r="X32" s="16"/>
      <c r="Y32" s="17"/>
      <c r="Z32" s="6"/>
      <c r="AA32" s="7"/>
      <c r="AB32" s="6"/>
      <c r="AC32" s="7"/>
      <c r="AD32" s="6">
        <f t="shared" si="2"/>
        <v>6</v>
      </c>
      <c r="AE32" s="6">
        <f t="shared" si="0"/>
        <v>6</v>
      </c>
    </row>
    <row r="33" spans="1:31" x14ac:dyDescent="0.2">
      <c r="A33" s="9" t="s">
        <v>18</v>
      </c>
      <c r="B33" s="5"/>
      <c r="C33" s="18">
        <v>2</v>
      </c>
      <c r="D33" s="6"/>
      <c r="E33" s="9"/>
      <c r="F33" s="6"/>
      <c r="G33" s="9"/>
      <c r="H33" s="6">
        <v>1</v>
      </c>
      <c r="I33" s="9">
        <v>4</v>
      </c>
      <c r="J33" s="6">
        <v>4</v>
      </c>
      <c r="K33" s="9">
        <v>3</v>
      </c>
      <c r="L33" s="6">
        <v>10</v>
      </c>
      <c r="M33" s="9">
        <v>80</v>
      </c>
      <c r="N33" s="6"/>
      <c r="O33" s="9"/>
      <c r="P33" s="5"/>
      <c r="Q33" s="18"/>
      <c r="R33" s="16"/>
      <c r="S33" s="22"/>
      <c r="T33" s="6">
        <v>3</v>
      </c>
      <c r="U33" s="9"/>
      <c r="V33" s="6"/>
      <c r="W33" s="9">
        <v>1</v>
      </c>
      <c r="X33" s="16">
        <v>3</v>
      </c>
      <c r="Y33" s="22">
        <v>5</v>
      </c>
      <c r="Z33" s="16"/>
      <c r="AA33" s="22"/>
      <c r="AB33" s="6"/>
      <c r="AC33" s="9"/>
      <c r="AD33" s="19">
        <f t="shared" si="2"/>
        <v>21</v>
      </c>
      <c r="AE33" s="6">
        <f t="shared" si="0"/>
        <v>95</v>
      </c>
    </row>
    <row r="34" spans="1:31" x14ac:dyDescent="0.2">
      <c r="A34" t="s">
        <v>59</v>
      </c>
      <c r="B34" s="1"/>
      <c r="C34" s="1"/>
      <c r="L34" s="13"/>
      <c r="T34" s="13"/>
    </row>
  </sheetData>
  <sortState ref="A7:AE33">
    <sortCondition ref="A7:A33"/>
  </sortState>
  <mergeCells count="16">
    <mergeCell ref="AD5:AE5"/>
    <mergeCell ref="R5:S5"/>
    <mergeCell ref="T5:U5"/>
    <mergeCell ref="V5:W5"/>
    <mergeCell ref="X5:Y5"/>
    <mergeCell ref="Z5:AA5"/>
    <mergeCell ref="AB5:AC5"/>
    <mergeCell ref="B1:P1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34"/>
  <sheetViews>
    <sheetView topLeftCell="B1" zoomScaleNormal="100" workbookViewId="0">
      <selection activeCell="K14" sqref="K14"/>
    </sheetView>
  </sheetViews>
  <sheetFormatPr baseColWidth="10" defaultColWidth="8.85546875" defaultRowHeight="12.75" x14ac:dyDescent="0.2"/>
  <cols>
    <col min="1" max="1" width="49.140625" customWidth="1"/>
    <col min="2" max="2" width="5.28515625" customWidth="1"/>
    <col min="3" max="3" width="6.28515625" customWidth="1"/>
    <col min="4" max="4" width="4.7109375" customWidth="1"/>
    <col min="5" max="5" width="5.28515625" customWidth="1"/>
    <col min="6" max="6" width="5.85546875" customWidth="1"/>
    <col min="7" max="7" width="6.28515625" customWidth="1"/>
    <col min="8" max="8" width="5.5703125" customWidth="1"/>
    <col min="9" max="9" width="5.85546875" customWidth="1"/>
    <col min="10" max="10" width="5.7109375" customWidth="1"/>
    <col min="11" max="11" width="7.5703125" customWidth="1"/>
    <col min="12" max="12" width="6.7109375" customWidth="1"/>
    <col min="13" max="14" width="6.140625" customWidth="1"/>
    <col min="15" max="15" width="5.7109375" customWidth="1"/>
    <col min="16" max="16" width="5.85546875" customWidth="1"/>
    <col min="17" max="17" width="6.42578125" customWidth="1"/>
    <col min="18" max="18" width="6.28515625" customWidth="1"/>
    <col min="19" max="19" width="5.85546875" customWidth="1"/>
    <col min="20" max="20" width="6.7109375" customWidth="1"/>
    <col min="21" max="21" width="9.28515625" customWidth="1"/>
    <col min="22" max="22" width="6.28515625" customWidth="1"/>
    <col min="23" max="23" width="7" customWidth="1"/>
    <col min="24" max="24" width="6.85546875" customWidth="1"/>
    <col min="25" max="25" width="7.42578125" customWidth="1"/>
    <col min="26" max="26" width="6.28515625" customWidth="1"/>
    <col min="27" max="27" width="7.28515625" customWidth="1"/>
    <col min="28" max="28" width="6.42578125" customWidth="1"/>
    <col min="29" max="29" width="6.7109375" customWidth="1"/>
    <col min="30" max="30" width="7.85546875" customWidth="1"/>
    <col min="31" max="31" width="7.42578125" customWidth="1"/>
  </cols>
  <sheetData>
    <row r="1" spans="1:31" ht="15" x14ac:dyDescent="0.25">
      <c r="A1" s="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11">
        <v>2016</v>
      </c>
      <c r="B3" s="3" t="s">
        <v>44</v>
      </c>
      <c r="C3" s="3"/>
      <c r="D3" s="3" t="s">
        <v>53</v>
      </c>
      <c r="E3" s="3"/>
      <c r="F3" s="3" t="s">
        <v>61</v>
      </c>
      <c r="G3" s="3"/>
      <c r="H3" s="3" t="s">
        <v>47</v>
      </c>
      <c r="I3" s="3"/>
      <c r="J3" s="3" t="s">
        <v>61</v>
      </c>
      <c r="K3" s="3"/>
      <c r="L3" s="3" t="s">
        <v>49</v>
      </c>
      <c r="M3" s="3"/>
      <c r="N3" s="3" t="s">
        <v>50</v>
      </c>
      <c r="O3" s="3"/>
      <c r="P3" s="3" t="s">
        <v>44</v>
      </c>
      <c r="Q3" s="2"/>
      <c r="R3" s="2" t="s">
        <v>51</v>
      </c>
      <c r="S3" s="2"/>
      <c r="T3" s="2" t="s">
        <v>75</v>
      </c>
      <c r="U3" s="2"/>
      <c r="V3" s="2" t="s">
        <v>53</v>
      </c>
      <c r="W3" s="2"/>
      <c r="X3" s="2" t="s">
        <v>51</v>
      </c>
      <c r="Y3" s="2"/>
      <c r="Z3" s="2" t="s">
        <v>51</v>
      </c>
      <c r="AA3" s="2"/>
      <c r="AB3" s="2" t="s">
        <v>51</v>
      </c>
      <c r="AC3" s="2"/>
      <c r="AD3" s="2"/>
      <c r="AE3" s="2"/>
    </row>
    <row r="4" spans="1:31" ht="15" x14ac:dyDescent="0.25">
      <c r="A4" s="2"/>
      <c r="B4" s="3" t="s">
        <v>37</v>
      </c>
      <c r="C4" s="3"/>
      <c r="D4" s="3" t="s">
        <v>27</v>
      </c>
      <c r="E4" s="3"/>
      <c r="F4" s="3" t="s">
        <v>38</v>
      </c>
      <c r="G4" s="3"/>
      <c r="H4" s="3" t="s">
        <v>39</v>
      </c>
      <c r="I4" s="3"/>
      <c r="J4" s="3" t="s">
        <v>40</v>
      </c>
      <c r="K4" s="3"/>
      <c r="L4" s="3" t="s">
        <v>28</v>
      </c>
      <c r="M4" s="3"/>
      <c r="N4" s="3" t="s">
        <v>29</v>
      </c>
      <c r="O4" s="3"/>
      <c r="P4" s="3" t="s">
        <v>30</v>
      </c>
      <c r="Q4" s="2"/>
      <c r="R4" s="2" t="s">
        <v>31</v>
      </c>
      <c r="S4" s="2"/>
      <c r="T4" s="2" t="s">
        <v>64</v>
      </c>
      <c r="U4" s="2"/>
      <c r="V4" s="2" t="s">
        <v>33</v>
      </c>
      <c r="W4" s="2"/>
      <c r="X4" s="2" t="s">
        <v>57</v>
      </c>
      <c r="Y4" s="2"/>
      <c r="Z4" s="2" t="s">
        <v>35</v>
      </c>
      <c r="AA4" s="2"/>
      <c r="AB4" s="2" t="s">
        <v>36</v>
      </c>
      <c r="AC4" s="2"/>
      <c r="AD4" s="2" t="s">
        <v>41</v>
      </c>
      <c r="AE4" s="2"/>
    </row>
    <row r="5" spans="1:31" x14ac:dyDescent="0.2">
      <c r="A5" s="8" t="s">
        <v>26</v>
      </c>
      <c r="B5" s="33">
        <v>1</v>
      </c>
      <c r="C5" s="34"/>
      <c r="D5" s="35">
        <v>2</v>
      </c>
      <c r="E5" s="36"/>
      <c r="F5" s="33">
        <v>3</v>
      </c>
      <c r="G5" s="34"/>
      <c r="H5" s="35">
        <v>4</v>
      </c>
      <c r="I5" s="36"/>
      <c r="J5" s="33">
        <v>5</v>
      </c>
      <c r="K5" s="34"/>
      <c r="L5" s="35">
        <v>6</v>
      </c>
      <c r="M5" s="36"/>
      <c r="N5" s="33">
        <v>7</v>
      </c>
      <c r="O5" s="34"/>
      <c r="P5" s="33">
        <v>8</v>
      </c>
      <c r="Q5" s="34"/>
      <c r="R5" s="35">
        <v>9</v>
      </c>
      <c r="S5" s="36"/>
      <c r="T5" s="33">
        <v>10</v>
      </c>
      <c r="U5" s="34"/>
      <c r="V5" s="35">
        <v>11</v>
      </c>
      <c r="W5" s="36"/>
      <c r="X5" s="35">
        <v>12</v>
      </c>
      <c r="Y5" s="36"/>
      <c r="Z5" s="35">
        <v>12</v>
      </c>
      <c r="AA5" s="36"/>
      <c r="AB5" s="33">
        <v>12</v>
      </c>
      <c r="AC5" s="34"/>
      <c r="AD5" s="33"/>
      <c r="AE5" s="34"/>
    </row>
    <row r="6" spans="1:31" x14ac:dyDescent="0.2">
      <c r="A6" s="9" t="s">
        <v>2</v>
      </c>
      <c r="B6" s="5" t="s">
        <v>0</v>
      </c>
      <c r="C6" s="4" t="s">
        <v>1</v>
      </c>
      <c r="D6" s="5" t="s">
        <v>0</v>
      </c>
      <c r="E6" s="4" t="s">
        <v>1</v>
      </c>
      <c r="F6" s="5" t="s">
        <v>0</v>
      </c>
      <c r="G6" s="4" t="s">
        <v>1</v>
      </c>
      <c r="H6" s="5" t="s">
        <v>0</v>
      </c>
      <c r="I6" s="4" t="s">
        <v>1</v>
      </c>
      <c r="J6" s="5" t="s">
        <v>0</v>
      </c>
      <c r="K6" s="4" t="s">
        <v>1</v>
      </c>
      <c r="L6" s="5" t="s">
        <v>0</v>
      </c>
      <c r="M6" s="4" t="s">
        <v>1</v>
      </c>
      <c r="N6" s="5" t="s">
        <v>0</v>
      </c>
      <c r="O6" s="4" t="s">
        <v>1</v>
      </c>
      <c r="P6" s="5" t="s">
        <v>0</v>
      </c>
      <c r="Q6" s="4" t="s">
        <v>1</v>
      </c>
      <c r="R6" s="5" t="s">
        <v>0</v>
      </c>
      <c r="S6" s="4" t="s">
        <v>1</v>
      </c>
      <c r="T6" s="5" t="s">
        <v>0</v>
      </c>
      <c r="U6" s="4" t="s">
        <v>1</v>
      </c>
      <c r="V6" s="5" t="s">
        <v>0</v>
      </c>
      <c r="W6" s="4" t="s">
        <v>1</v>
      </c>
      <c r="X6" s="5" t="s">
        <v>0</v>
      </c>
      <c r="Y6" s="4" t="s">
        <v>1</v>
      </c>
      <c r="Z6" s="5" t="s">
        <v>0</v>
      </c>
      <c r="AA6" s="4" t="s">
        <v>1</v>
      </c>
      <c r="AB6" s="5" t="s">
        <v>0</v>
      </c>
      <c r="AC6" s="4" t="s">
        <v>1</v>
      </c>
      <c r="AD6" s="5" t="s">
        <v>0</v>
      </c>
      <c r="AE6" s="4" t="s">
        <v>1</v>
      </c>
    </row>
    <row r="7" spans="1:31" x14ac:dyDescent="0.2">
      <c r="A7" s="12" t="s">
        <v>71</v>
      </c>
      <c r="B7" s="5"/>
      <c r="C7" s="4"/>
      <c r="D7" s="6"/>
      <c r="E7" s="7"/>
      <c r="F7" s="6"/>
      <c r="G7" s="7"/>
      <c r="H7" s="6"/>
      <c r="I7" s="7"/>
      <c r="J7" s="6"/>
      <c r="K7" s="7"/>
      <c r="L7" s="6"/>
      <c r="M7" s="7">
        <v>1</v>
      </c>
      <c r="N7" s="6"/>
      <c r="O7" s="7"/>
      <c r="P7" s="5"/>
      <c r="Q7" s="4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>
        <f t="shared" ref="AD7:AD27" si="0">B7+D7+F7+H7+J7+L7+N7+P7+R7+T7+V7+X7+Z7+AB7</f>
        <v>0</v>
      </c>
      <c r="AE7" s="6">
        <f t="shared" ref="AE7:AE33" si="1">C7+E7+G7+I7+K7+M7+O7+Q7+S7+U7+W7+Y7+AA7+AC7</f>
        <v>1</v>
      </c>
    </row>
    <row r="8" spans="1:31" x14ac:dyDescent="0.2">
      <c r="A8" s="9" t="s">
        <v>3</v>
      </c>
      <c r="B8" s="5"/>
      <c r="C8" s="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5"/>
      <c r="Q8" s="4"/>
      <c r="R8" s="6"/>
      <c r="S8" s="7">
        <v>2</v>
      </c>
      <c r="T8" s="6"/>
      <c r="U8" s="7"/>
      <c r="V8" s="6"/>
      <c r="W8" s="7"/>
      <c r="X8" s="6"/>
      <c r="Y8" s="7"/>
      <c r="Z8" s="6"/>
      <c r="AA8" s="7">
        <v>1</v>
      </c>
      <c r="AB8" s="6"/>
      <c r="AC8" s="7"/>
      <c r="AD8" s="6">
        <f t="shared" si="0"/>
        <v>0</v>
      </c>
      <c r="AE8" s="6">
        <f t="shared" si="1"/>
        <v>3</v>
      </c>
    </row>
    <row r="9" spans="1:31" x14ac:dyDescent="0.2">
      <c r="A9" s="9" t="s">
        <v>4</v>
      </c>
      <c r="B9" s="5"/>
      <c r="C9" s="4">
        <v>6</v>
      </c>
      <c r="D9" s="6"/>
      <c r="E9" s="7">
        <v>23</v>
      </c>
      <c r="F9" s="6">
        <v>85</v>
      </c>
      <c r="G9" s="7">
        <v>75</v>
      </c>
      <c r="H9" s="6">
        <v>2</v>
      </c>
      <c r="I9" s="7">
        <v>10</v>
      </c>
      <c r="J9" s="6">
        <v>25</v>
      </c>
      <c r="K9" s="7">
        <v>20</v>
      </c>
      <c r="L9" s="6">
        <v>10</v>
      </c>
      <c r="M9" s="7">
        <v>17</v>
      </c>
      <c r="N9" s="6"/>
      <c r="O9" s="7">
        <v>4</v>
      </c>
      <c r="P9" s="5">
        <v>3</v>
      </c>
      <c r="Q9" s="4">
        <v>12</v>
      </c>
      <c r="R9" s="16">
        <v>7</v>
      </c>
      <c r="S9" s="17">
        <v>9</v>
      </c>
      <c r="T9" s="6"/>
      <c r="U9" s="7">
        <v>100</v>
      </c>
      <c r="V9" s="6"/>
      <c r="W9" s="7"/>
      <c r="X9" s="16">
        <v>5</v>
      </c>
      <c r="Y9" s="17">
        <v>10</v>
      </c>
      <c r="Z9" s="6"/>
      <c r="AA9" s="7"/>
      <c r="AB9" s="6">
        <v>3</v>
      </c>
      <c r="AC9" s="7">
        <v>4</v>
      </c>
      <c r="AD9" s="6">
        <f t="shared" si="0"/>
        <v>140</v>
      </c>
      <c r="AE9" s="6">
        <f t="shared" si="1"/>
        <v>290</v>
      </c>
    </row>
    <row r="10" spans="1:31" x14ac:dyDescent="0.2">
      <c r="A10" s="9" t="s">
        <v>5</v>
      </c>
      <c r="B10" s="5"/>
      <c r="C10" s="4">
        <v>17</v>
      </c>
      <c r="D10" s="6"/>
      <c r="E10" s="7"/>
      <c r="F10" s="6"/>
      <c r="G10" s="7"/>
      <c r="H10" s="6"/>
      <c r="I10" s="7"/>
      <c r="J10" s="6">
        <v>160</v>
      </c>
      <c r="K10" s="7">
        <v>140</v>
      </c>
      <c r="L10" s="6"/>
      <c r="M10" s="7">
        <v>2</v>
      </c>
      <c r="N10" s="6"/>
      <c r="O10" s="7">
        <v>2</v>
      </c>
      <c r="P10" s="5"/>
      <c r="Q10" s="4"/>
      <c r="R10" s="16"/>
      <c r="S10" s="17"/>
      <c r="T10" s="6"/>
      <c r="U10" s="7">
        <v>5</v>
      </c>
      <c r="V10" s="6"/>
      <c r="W10" s="7"/>
      <c r="X10" s="16">
        <v>10</v>
      </c>
      <c r="Y10" s="17">
        <v>15</v>
      </c>
      <c r="Z10" s="6"/>
      <c r="AA10" s="7"/>
      <c r="AB10" s="6"/>
      <c r="AC10" s="7"/>
      <c r="AD10" s="6">
        <f t="shared" si="0"/>
        <v>170</v>
      </c>
      <c r="AE10" s="6">
        <f t="shared" si="1"/>
        <v>181</v>
      </c>
    </row>
    <row r="11" spans="1:31" x14ac:dyDescent="0.2">
      <c r="A11" s="9" t="s">
        <v>6</v>
      </c>
      <c r="B11" s="5"/>
      <c r="C11" s="4"/>
      <c r="D11" s="6">
        <v>32</v>
      </c>
      <c r="E11" s="7">
        <v>14</v>
      </c>
      <c r="F11" s="6"/>
      <c r="G11" s="7"/>
      <c r="H11" s="6"/>
      <c r="I11" s="7"/>
      <c r="J11" s="6">
        <v>70</v>
      </c>
      <c r="K11" s="7">
        <v>40</v>
      </c>
      <c r="L11" s="6">
        <v>7</v>
      </c>
      <c r="M11" s="7">
        <v>11</v>
      </c>
      <c r="N11" s="6"/>
      <c r="O11" s="7"/>
      <c r="P11" s="5">
        <v>29</v>
      </c>
      <c r="Q11" s="4">
        <v>4</v>
      </c>
      <c r="R11" s="16"/>
      <c r="S11" s="17"/>
      <c r="T11" s="6"/>
      <c r="U11" s="7"/>
      <c r="V11" s="6"/>
      <c r="W11" s="7"/>
      <c r="X11" s="16">
        <v>10</v>
      </c>
      <c r="Y11" s="17">
        <v>5</v>
      </c>
      <c r="Z11" s="6"/>
      <c r="AA11" s="7"/>
      <c r="AB11" s="6"/>
      <c r="AC11" s="7"/>
      <c r="AD11" s="6">
        <f t="shared" si="0"/>
        <v>148</v>
      </c>
      <c r="AE11" s="6">
        <f t="shared" si="1"/>
        <v>74</v>
      </c>
    </row>
    <row r="12" spans="1:31" x14ac:dyDescent="0.2">
      <c r="A12" s="9" t="s">
        <v>7</v>
      </c>
      <c r="B12" s="5"/>
      <c r="C12" s="4"/>
      <c r="D12" s="6"/>
      <c r="E12" s="7"/>
      <c r="F12" s="6"/>
      <c r="G12" s="7"/>
      <c r="H12" s="6"/>
      <c r="I12" s="7"/>
      <c r="J12" s="6">
        <v>15</v>
      </c>
      <c r="K12" s="7">
        <v>15</v>
      </c>
      <c r="L12" s="6"/>
      <c r="M12" s="7"/>
      <c r="N12" s="6"/>
      <c r="O12" s="7"/>
      <c r="P12" s="5"/>
      <c r="Q12" s="4"/>
      <c r="R12" s="16"/>
      <c r="S12" s="17"/>
      <c r="T12" s="6"/>
      <c r="U12" s="7"/>
      <c r="V12" s="6"/>
      <c r="W12" s="7"/>
      <c r="X12" s="16"/>
      <c r="Y12" s="17"/>
      <c r="Z12" s="6"/>
      <c r="AA12" s="7"/>
      <c r="AB12" s="6"/>
      <c r="AC12" s="7"/>
      <c r="AD12" s="6">
        <f t="shared" si="0"/>
        <v>15</v>
      </c>
      <c r="AE12" s="6">
        <f t="shared" si="1"/>
        <v>15</v>
      </c>
    </row>
    <row r="13" spans="1:31" x14ac:dyDescent="0.2">
      <c r="A13" s="9" t="s">
        <v>24</v>
      </c>
      <c r="B13" s="5">
        <v>1</v>
      </c>
      <c r="C13" s="4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5"/>
      <c r="Q13" s="4"/>
      <c r="R13" s="16"/>
      <c r="S13" s="17"/>
      <c r="T13" s="6"/>
      <c r="U13" s="7">
        <v>24</v>
      </c>
      <c r="V13" s="6"/>
      <c r="W13" s="7"/>
      <c r="X13" s="16">
        <v>15</v>
      </c>
      <c r="Y13" s="17">
        <v>30</v>
      </c>
      <c r="Z13" s="16">
        <v>200</v>
      </c>
      <c r="AA13" s="17">
        <v>250</v>
      </c>
      <c r="AB13" s="16">
        <v>50</v>
      </c>
      <c r="AC13" s="17">
        <v>70</v>
      </c>
      <c r="AD13" s="6">
        <f t="shared" si="0"/>
        <v>266</v>
      </c>
      <c r="AE13" s="6">
        <f t="shared" si="1"/>
        <v>374</v>
      </c>
    </row>
    <row r="14" spans="1:31" x14ac:dyDescent="0.2">
      <c r="A14" s="12" t="s">
        <v>63</v>
      </c>
      <c r="B14" s="5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5"/>
      <c r="Q14" s="4"/>
      <c r="R14" s="6"/>
      <c r="S14" s="7"/>
      <c r="T14" s="6"/>
      <c r="U14" s="7">
        <v>8</v>
      </c>
      <c r="V14" s="6"/>
      <c r="W14" s="7"/>
      <c r="X14" s="6"/>
      <c r="Y14" s="7"/>
      <c r="Z14" s="6"/>
      <c r="AA14" s="7"/>
      <c r="AB14" s="6"/>
      <c r="AC14" s="7"/>
      <c r="AD14" s="6">
        <f t="shared" si="0"/>
        <v>0</v>
      </c>
      <c r="AE14" s="6">
        <f t="shared" si="1"/>
        <v>8</v>
      </c>
    </row>
    <row r="15" spans="1:31" x14ac:dyDescent="0.2">
      <c r="A15" s="9" t="s">
        <v>8</v>
      </c>
      <c r="B15" s="5"/>
      <c r="C15" s="4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5"/>
      <c r="Q15" s="4"/>
      <c r="R15" s="16"/>
      <c r="S15" s="17"/>
      <c r="T15" s="6"/>
      <c r="U15" s="7"/>
      <c r="V15" s="6"/>
      <c r="W15" s="7"/>
      <c r="X15" s="16">
        <v>15</v>
      </c>
      <c r="Y15" s="17">
        <v>20</v>
      </c>
      <c r="Z15" s="16">
        <v>30</v>
      </c>
      <c r="AA15" s="17">
        <v>70</v>
      </c>
      <c r="AB15" s="16">
        <v>25</v>
      </c>
      <c r="AC15" s="17">
        <v>35</v>
      </c>
      <c r="AD15" s="6">
        <f t="shared" si="0"/>
        <v>70</v>
      </c>
      <c r="AE15" s="6">
        <f t="shared" si="1"/>
        <v>125</v>
      </c>
    </row>
    <row r="16" spans="1:31" x14ac:dyDescent="0.2">
      <c r="A16" s="9" t="s">
        <v>9</v>
      </c>
      <c r="B16" s="5"/>
      <c r="C16" s="4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5"/>
      <c r="Q16" s="4"/>
      <c r="R16" s="16"/>
      <c r="S16" s="17"/>
      <c r="T16" s="6"/>
      <c r="U16" s="7"/>
      <c r="V16" s="6"/>
      <c r="W16" s="7"/>
      <c r="X16" s="16">
        <v>10</v>
      </c>
      <c r="Y16" s="17">
        <v>15</v>
      </c>
      <c r="Z16" s="16">
        <v>35</v>
      </c>
      <c r="AA16" s="17">
        <v>50</v>
      </c>
      <c r="AB16" s="16">
        <v>20</v>
      </c>
      <c r="AC16" s="17">
        <v>35</v>
      </c>
      <c r="AD16" s="6">
        <f t="shared" si="0"/>
        <v>65</v>
      </c>
      <c r="AE16" s="6">
        <f t="shared" si="1"/>
        <v>100</v>
      </c>
    </row>
    <row r="17" spans="1:31" x14ac:dyDescent="0.2">
      <c r="A17" s="9" t="s">
        <v>19</v>
      </c>
      <c r="B17" s="5">
        <v>4</v>
      </c>
      <c r="C17" s="4">
        <v>1</v>
      </c>
      <c r="D17" s="6"/>
      <c r="E17" s="7"/>
      <c r="F17" s="6">
        <v>10</v>
      </c>
      <c r="G17" s="7">
        <v>5</v>
      </c>
      <c r="H17" s="6">
        <v>5</v>
      </c>
      <c r="I17" s="7">
        <v>1</v>
      </c>
      <c r="J17" s="6">
        <v>8</v>
      </c>
      <c r="K17" s="7">
        <v>5</v>
      </c>
      <c r="L17" s="6"/>
      <c r="M17" s="7">
        <v>1</v>
      </c>
      <c r="N17" s="6"/>
      <c r="O17" s="7"/>
      <c r="P17" s="5"/>
      <c r="Q17" s="4"/>
      <c r="R17" s="16">
        <v>30</v>
      </c>
      <c r="S17" s="17">
        <v>1</v>
      </c>
      <c r="T17" s="6"/>
      <c r="U17" s="7"/>
      <c r="V17" s="6"/>
      <c r="W17" s="7"/>
      <c r="X17" s="16"/>
      <c r="Y17" s="17"/>
      <c r="Z17" s="16"/>
      <c r="AA17" s="17"/>
      <c r="AB17" s="16"/>
      <c r="AC17" s="17"/>
      <c r="AD17" s="6">
        <f t="shared" si="0"/>
        <v>57</v>
      </c>
      <c r="AE17" s="6">
        <f t="shared" si="1"/>
        <v>14</v>
      </c>
    </row>
    <row r="18" spans="1:31" x14ac:dyDescent="0.2">
      <c r="A18" s="9" t="s">
        <v>20</v>
      </c>
      <c r="B18" s="5"/>
      <c r="C18" s="4"/>
      <c r="D18" s="6"/>
      <c r="E18" s="7"/>
      <c r="F18" s="6"/>
      <c r="G18" s="7"/>
      <c r="H18" s="6"/>
      <c r="I18" s="7"/>
      <c r="J18" s="6">
        <v>10</v>
      </c>
      <c r="K18" s="7">
        <v>7</v>
      </c>
      <c r="L18" s="6">
        <v>22</v>
      </c>
      <c r="M18" s="7">
        <v>23</v>
      </c>
      <c r="N18" s="6"/>
      <c r="O18" s="7"/>
      <c r="P18" s="5"/>
      <c r="Q18" s="4"/>
      <c r="R18" s="16">
        <v>5</v>
      </c>
      <c r="S18" s="17"/>
      <c r="T18" s="6"/>
      <c r="U18" s="7"/>
      <c r="V18" s="6"/>
      <c r="W18" s="7"/>
      <c r="X18" s="16"/>
      <c r="Y18" s="17"/>
      <c r="Z18" s="16"/>
      <c r="AA18" s="17"/>
      <c r="AB18" s="16"/>
      <c r="AC18" s="17"/>
      <c r="AD18" s="6">
        <f t="shared" si="0"/>
        <v>37</v>
      </c>
      <c r="AE18" s="6">
        <f t="shared" si="1"/>
        <v>30</v>
      </c>
    </row>
    <row r="19" spans="1:31" x14ac:dyDescent="0.2">
      <c r="A19" s="9" t="s">
        <v>21</v>
      </c>
      <c r="B19" s="5">
        <v>5</v>
      </c>
      <c r="C19" s="4">
        <v>1</v>
      </c>
      <c r="D19" s="6">
        <v>1</v>
      </c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5"/>
      <c r="Q19" s="4"/>
      <c r="R19" s="16"/>
      <c r="S19" s="17"/>
      <c r="T19" s="6"/>
      <c r="U19" s="7"/>
      <c r="V19" s="6"/>
      <c r="W19" s="7"/>
      <c r="X19" s="16">
        <v>5</v>
      </c>
      <c r="Y19" s="17">
        <v>5</v>
      </c>
      <c r="Z19" s="16"/>
      <c r="AA19" s="17"/>
      <c r="AB19" s="16"/>
      <c r="AC19" s="17"/>
      <c r="AD19" s="6">
        <f t="shared" si="0"/>
        <v>11</v>
      </c>
      <c r="AE19" s="6">
        <f t="shared" si="1"/>
        <v>6</v>
      </c>
    </row>
    <row r="20" spans="1:31" x14ac:dyDescent="0.2">
      <c r="A20" s="9" t="s">
        <v>23</v>
      </c>
      <c r="B20" s="5"/>
      <c r="C20" s="4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5"/>
      <c r="Q20" s="4"/>
      <c r="R20" s="16"/>
      <c r="S20" s="17"/>
      <c r="T20" s="6"/>
      <c r="U20" s="7"/>
      <c r="V20" s="6"/>
      <c r="W20" s="7"/>
      <c r="X20" s="16">
        <v>20</v>
      </c>
      <c r="Y20" s="17">
        <v>20</v>
      </c>
      <c r="Z20" s="16">
        <v>350</v>
      </c>
      <c r="AA20" s="17">
        <v>400</v>
      </c>
      <c r="AB20" s="16">
        <v>200</v>
      </c>
      <c r="AC20" s="17">
        <v>200</v>
      </c>
      <c r="AD20" s="6">
        <f t="shared" si="0"/>
        <v>570</v>
      </c>
      <c r="AE20" s="6">
        <f t="shared" si="1"/>
        <v>620</v>
      </c>
    </row>
    <row r="21" spans="1:31" x14ac:dyDescent="0.2">
      <c r="A21" s="9" t="s">
        <v>22</v>
      </c>
      <c r="B21" s="5"/>
      <c r="C21" s="4"/>
      <c r="D21" s="6"/>
      <c r="E21" s="7"/>
      <c r="F21" s="6"/>
      <c r="G21" s="7"/>
      <c r="H21" s="6"/>
      <c r="I21" s="7"/>
      <c r="J21" s="6"/>
      <c r="K21" s="7">
        <v>15</v>
      </c>
      <c r="L21" s="6"/>
      <c r="M21" s="7">
        <v>1</v>
      </c>
      <c r="N21" s="6">
        <v>1</v>
      </c>
      <c r="O21" s="7">
        <v>3</v>
      </c>
      <c r="P21" s="5"/>
      <c r="Q21" s="4"/>
      <c r="R21" s="16"/>
      <c r="S21" s="17">
        <v>19</v>
      </c>
      <c r="T21" s="6"/>
      <c r="U21" s="7">
        <v>7</v>
      </c>
      <c r="V21" s="6"/>
      <c r="W21" s="7"/>
      <c r="X21" s="16"/>
      <c r="Y21" s="17"/>
      <c r="Z21" s="16"/>
      <c r="AA21" s="17"/>
      <c r="AB21" s="16"/>
      <c r="AC21" s="17"/>
      <c r="AD21" s="6">
        <f t="shared" si="0"/>
        <v>1</v>
      </c>
      <c r="AE21" s="6">
        <f t="shared" si="1"/>
        <v>45</v>
      </c>
    </row>
    <row r="22" spans="1:31" x14ac:dyDescent="0.2">
      <c r="A22" s="9" t="s">
        <v>10</v>
      </c>
      <c r="B22" s="5"/>
      <c r="C22" s="4">
        <v>19</v>
      </c>
      <c r="D22" s="6"/>
      <c r="E22" s="7"/>
      <c r="F22" s="6"/>
      <c r="G22" s="7"/>
      <c r="H22" s="6"/>
      <c r="I22" s="7"/>
      <c r="J22" s="6"/>
      <c r="K22" s="7"/>
      <c r="L22" s="6"/>
      <c r="M22" s="7">
        <v>9</v>
      </c>
      <c r="N22" s="6"/>
      <c r="O22" s="7"/>
      <c r="P22" s="5"/>
      <c r="Q22" s="4"/>
      <c r="R22" s="16"/>
      <c r="S22" s="17"/>
      <c r="T22" s="6"/>
      <c r="U22" s="7"/>
      <c r="V22" s="6"/>
      <c r="W22" s="7"/>
      <c r="X22" s="16"/>
      <c r="Y22" s="17"/>
      <c r="Z22" s="16">
        <v>20</v>
      </c>
      <c r="AA22" s="17">
        <v>100</v>
      </c>
      <c r="AB22" s="16">
        <v>20</v>
      </c>
      <c r="AC22" s="17">
        <v>50</v>
      </c>
      <c r="AD22" s="6">
        <f t="shared" si="0"/>
        <v>40</v>
      </c>
      <c r="AE22" s="6">
        <f t="shared" si="1"/>
        <v>178</v>
      </c>
    </row>
    <row r="23" spans="1:31" x14ac:dyDescent="0.2">
      <c r="A23" s="9" t="s">
        <v>11</v>
      </c>
      <c r="B23" s="5"/>
      <c r="C23" s="4"/>
      <c r="D23" s="6"/>
      <c r="E23" s="7"/>
      <c r="F23" s="6"/>
      <c r="G23" s="7"/>
      <c r="H23" s="6">
        <v>1</v>
      </c>
      <c r="I23" s="7"/>
      <c r="J23" s="6"/>
      <c r="K23" s="7"/>
      <c r="L23" s="6">
        <v>1</v>
      </c>
      <c r="M23" s="7">
        <v>10</v>
      </c>
      <c r="N23" s="6"/>
      <c r="O23" s="7"/>
      <c r="P23" s="5"/>
      <c r="Q23" s="4"/>
      <c r="R23" s="16"/>
      <c r="S23" s="17"/>
      <c r="T23" s="6"/>
      <c r="U23" s="7"/>
      <c r="V23" s="6"/>
      <c r="W23" s="7"/>
      <c r="X23" s="16"/>
      <c r="Y23" s="17"/>
      <c r="Z23" s="16"/>
      <c r="AA23" s="17"/>
      <c r="AB23" s="6"/>
      <c r="AC23" s="7"/>
      <c r="AD23" s="6">
        <f t="shared" si="0"/>
        <v>2</v>
      </c>
      <c r="AE23" s="6">
        <f t="shared" si="1"/>
        <v>10</v>
      </c>
    </row>
    <row r="24" spans="1:31" x14ac:dyDescent="0.2">
      <c r="A24" s="9" t="s">
        <v>12</v>
      </c>
      <c r="B24" s="5">
        <v>23</v>
      </c>
      <c r="C24" s="4">
        <v>20</v>
      </c>
      <c r="D24" s="6"/>
      <c r="E24" s="7"/>
      <c r="F24" s="6"/>
      <c r="G24" s="7"/>
      <c r="H24" s="6">
        <v>6</v>
      </c>
      <c r="I24" s="7">
        <v>1</v>
      </c>
      <c r="J24" s="6"/>
      <c r="K24" s="7"/>
      <c r="L24" s="6">
        <v>30</v>
      </c>
      <c r="M24" s="7">
        <v>100</v>
      </c>
      <c r="N24" s="6">
        <v>8</v>
      </c>
      <c r="O24" s="7">
        <v>5</v>
      </c>
      <c r="P24" s="5"/>
      <c r="Q24" s="4"/>
      <c r="R24" s="16">
        <v>30</v>
      </c>
      <c r="S24" s="17">
        <v>30</v>
      </c>
      <c r="T24" s="6"/>
      <c r="U24" s="7">
        <v>100</v>
      </c>
      <c r="V24" s="6"/>
      <c r="W24" s="7"/>
      <c r="X24" s="16">
        <v>20</v>
      </c>
      <c r="Y24" s="17">
        <v>20</v>
      </c>
      <c r="Z24" s="16">
        <v>50</v>
      </c>
      <c r="AA24" s="17">
        <v>50</v>
      </c>
      <c r="AB24" s="6"/>
      <c r="AC24" s="7"/>
      <c r="AD24" s="6">
        <f t="shared" si="0"/>
        <v>167</v>
      </c>
      <c r="AE24" s="6">
        <f t="shared" si="1"/>
        <v>326</v>
      </c>
    </row>
    <row r="25" spans="1:31" x14ac:dyDescent="0.2">
      <c r="A25" s="9" t="s">
        <v>13</v>
      </c>
      <c r="B25" s="5"/>
      <c r="C25" s="4">
        <v>7</v>
      </c>
      <c r="D25" s="6"/>
      <c r="E25" s="7">
        <v>52</v>
      </c>
      <c r="F25" s="6"/>
      <c r="G25" s="7">
        <v>15</v>
      </c>
      <c r="H25" s="6"/>
      <c r="I25" s="7">
        <v>22</v>
      </c>
      <c r="J25" s="6"/>
      <c r="K25" s="7">
        <v>45</v>
      </c>
      <c r="L25" s="6"/>
      <c r="M25" s="7">
        <v>26</v>
      </c>
      <c r="N25" s="6">
        <v>11</v>
      </c>
      <c r="O25" s="7">
        <v>11</v>
      </c>
      <c r="P25" s="5"/>
      <c r="Q25" s="4">
        <v>1</v>
      </c>
      <c r="R25" s="16"/>
      <c r="S25" s="17">
        <v>20</v>
      </c>
      <c r="T25" s="6"/>
      <c r="U25" s="7">
        <v>1</v>
      </c>
      <c r="V25" s="6"/>
      <c r="W25" s="7">
        <v>10</v>
      </c>
      <c r="X25" s="16"/>
      <c r="Y25" s="17">
        <v>20</v>
      </c>
      <c r="Z25" s="16"/>
      <c r="AA25" s="17">
        <v>60</v>
      </c>
      <c r="AB25" s="6"/>
      <c r="AC25" s="7">
        <v>5</v>
      </c>
      <c r="AD25" s="6">
        <f t="shared" si="0"/>
        <v>11</v>
      </c>
      <c r="AE25" s="6">
        <f t="shared" si="1"/>
        <v>295</v>
      </c>
    </row>
    <row r="26" spans="1:31" x14ac:dyDescent="0.2">
      <c r="A26" s="12" t="s">
        <v>68</v>
      </c>
      <c r="B26" s="5"/>
      <c r="C26" s="4"/>
      <c r="D26" s="6"/>
      <c r="E26" s="7"/>
      <c r="F26" s="6"/>
      <c r="G26" s="7"/>
      <c r="H26" s="6"/>
      <c r="I26" s="7">
        <v>20</v>
      </c>
      <c r="J26" s="6"/>
      <c r="K26" s="7"/>
      <c r="L26" s="6"/>
      <c r="M26" s="7">
        <v>18</v>
      </c>
      <c r="N26" s="6"/>
      <c r="O26" s="7"/>
      <c r="P26" s="5"/>
      <c r="Q26" s="4"/>
      <c r="R26" s="6"/>
      <c r="S26" s="7"/>
      <c r="T26" s="6"/>
      <c r="U26" s="7">
        <v>3</v>
      </c>
      <c r="V26" s="6"/>
      <c r="W26" s="7"/>
      <c r="X26" s="6"/>
      <c r="Y26" s="7"/>
      <c r="Z26" s="6"/>
      <c r="AA26" s="7"/>
      <c r="AB26" s="6"/>
      <c r="AC26" s="7"/>
      <c r="AD26" s="6">
        <f t="shared" si="0"/>
        <v>0</v>
      </c>
      <c r="AE26" s="6">
        <f t="shared" si="1"/>
        <v>41</v>
      </c>
    </row>
    <row r="27" spans="1:31" x14ac:dyDescent="0.2">
      <c r="A27" s="12" t="s">
        <v>67</v>
      </c>
      <c r="B27" s="5"/>
      <c r="C27" s="4"/>
      <c r="D27" s="6"/>
      <c r="E27" s="7"/>
      <c r="F27" s="6"/>
      <c r="G27" s="7"/>
      <c r="H27" s="6"/>
      <c r="I27" s="7"/>
      <c r="J27" s="6"/>
      <c r="K27" s="7"/>
      <c r="L27" s="6"/>
      <c r="M27" s="7">
        <v>3</v>
      </c>
      <c r="N27" s="6"/>
      <c r="O27" s="7"/>
      <c r="P27" s="5"/>
      <c r="Q27" s="4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>
        <f t="shared" si="0"/>
        <v>0</v>
      </c>
      <c r="AE27" s="6">
        <f t="shared" si="1"/>
        <v>3</v>
      </c>
    </row>
    <row r="28" spans="1:31" x14ac:dyDescent="0.2">
      <c r="A28" s="9" t="s">
        <v>14</v>
      </c>
      <c r="B28" s="5"/>
      <c r="C28" s="4"/>
      <c r="D28" s="6"/>
      <c r="E28" s="7"/>
      <c r="F28" s="6"/>
      <c r="G28" s="7">
        <v>7</v>
      </c>
      <c r="H28" s="6"/>
      <c r="I28" s="7"/>
      <c r="J28" s="6"/>
      <c r="K28" s="7"/>
      <c r="L28" s="6"/>
      <c r="M28" s="7"/>
      <c r="N28" s="6"/>
      <c r="O28" s="7"/>
      <c r="P28" s="5"/>
      <c r="Q28" s="4"/>
      <c r="R28" s="16">
        <v>4</v>
      </c>
      <c r="S28" s="17">
        <v>3</v>
      </c>
      <c r="T28" s="6"/>
      <c r="U28" s="7"/>
      <c r="V28" s="6"/>
      <c r="W28" s="7"/>
      <c r="X28" s="16"/>
      <c r="Y28" s="17"/>
      <c r="Z28" s="16"/>
      <c r="AA28" s="17"/>
      <c r="AB28" s="6"/>
      <c r="AC28" s="7"/>
      <c r="AD28" s="6">
        <f t="shared" ref="AD28:AD33" si="2">B28+D28+F28+H28+J28+L28+N28+P28+R28+T28+V28+X28+Z28+AB28</f>
        <v>4</v>
      </c>
      <c r="AE28" s="6">
        <f t="shared" si="1"/>
        <v>10</v>
      </c>
    </row>
    <row r="29" spans="1:31" x14ac:dyDescent="0.2">
      <c r="A29" s="9" t="s">
        <v>15</v>
      </c>
      <c r="B29" s="5"/>
      <c r="C29" s="4"/>
      <c r="D29" s="6"/>
      <c r="E29" s="7"/>
      <c r="F29" s="6"/>
      <c r="G29" s="7"/>
      <c r="H29" s="6">
        <v>16</v>
      </c>
      <c r="I29" s="7">
        <v>2</v>
      </c>
      <c r="J29" s="6">
        <v>20</v>
      </c>
      <c r="K29" s="7">
        <v>7</v>
      </c>
      <c r="L29" s="6"/>
      <c r="M29" s="7"/>
      <c r="N29" s="6"/>
      <c r="O29" s="7"/>
      <c r="P29" s="5"/>
      <c r="Q29" s="4"/>
      <c r="R29" s="16"/>
      <c r="S29" s="17"/>
      <c r="T29" s="6"/>
      <c r="U29" s="7"/>
      <c r="V29" s="6"/>
      <c r="W29" s="7"/>
      <c r="X29" s="16"/>
      <c r="Y29" s="17"/>
      <c r="Z29" s="16"/>
      <c r="AA29" s="17"/>
      <c r="AB29" s="6"/>
      <c r="AC29" s="7"/>
      <c r="AD29" s="6">
        <f t="shared" si="2"/>
        <v>36</v>
      </c>
      <c r="AE29" s="6">
        <f t="shared" si="1"/>
        <v>9</v>
      </c>
    </row>
    <row r="30" spans="1:31" x14ac:dyDescent="0.2">
      <c r="A30" s="9" t="s">
        <v>16</v>
      </c>
      <c r="B30" s="5"/>
      <c r="C30" s="4">
        <v>1</v>
      </c>
      <c r="D30" s="6"/>
      <c r="E30" s="7"/>
      <c r="F30" s="6"/>
      <c r="G30" s="7"/>
      <c r="H30" s="6"/>
      <c r="I30" s="7"/>
      <c r="J30" s="6"/>
      <c r="K30" s="7"/>
      <c r="L30" s="6">
        <v>2</v>
      </c>
      <c r="M30" s="7">
        <v>12</v>
      </c>
      <c r="N30" s="6"/>
      <c r="O30" s="7"/>
      <c r="P30" s="5"/>
      <c r="Q30" s="4"/>
      <c r="R30" s="16"/>
      <c r="S30" s="17"/>
      <c r="T30" s="6"/>
      <c r="U30" s="7">
        <v>2</v>
      </c>
      <c r="V30" s="6"/>
      <c r="W30" s="7"/>
      <c r="X30" s="16"/>
      <c r="Y30" s="17"/>
      <c r="Z30" s="16"/>
      <c r="AA30" s="17"/>
      <c r="AB30" s="6"/>
      <c r="AC30" s="7"/>
      <c r="AD30" s="6">
        <f t="shared" si="2"/>
        <v>2</v>
      </c>
      <c r="AE30" s="6">
        <f t="shared" si="1"/>
        <v>15</v>
      </c>
    </row>
    <row r="31" spans="1:31" x14ac:dyDescent="0.2">
      <c r="A31" s="9" t="s">
        <v>17</v>
      </c>
      <c r="B31" s="5"/>
      <c r="C31" s="4">
        <v>2</v>
      </c>
      <c r="D31" s="6"/>
      <c r="E31" s="7"/>
      <c r="F31" s="6"/>
      <c r="G31" s="7"/>
      <c r="H31" s="6">
        <v>90</v>
      </c>
      <c r="I31" s="7">
        <v>60</v>
      </c>
      <c r="J31" s="6">
        <v>10</v>
      </c>
      <c r="K31" s="7">
        <v>25</v>
      </c>
      <c r="L31" s="6">
        <v>6</v>
      </c>
      <c r="M31" s="7">
        <v>10</v>
      </c>
      <c r="N31" s="6">
        <v>71</v>
      </c>
      <c r="O31" s="7">
        <v>46</v>
      </c>
      <c r="P31" s="5">
        <v>33</v>
      </c>
      <c r="Q31" s="4">
        <v>60</v>
      </c>
      <c r="R31" s="16">
        <v>100</v>
      </c>
      <c r="S31" s="17">
        <v>200</v>
      </c>
      <c r="T31" s="6">
        <v>11</v>
      </c>
      <c r="U31" s="7">
        <v>7</v>
      </c>
      <c r="V31" s="6"/>
      <c r="W31" s="7"/>
      <c r="X31" s="16"/>
      <c r="Y31" s="17"/>
      <c r="Z31" s="16">
        <v>7</v>
      </c>
      <c r="AA31" s="17">
        <v>3</v>
      </c>
      <c r="AB31" s="6"/>
      <c r="AC31" s="7"/>
      <c r="AD31" s="6">
        <f t="shared" si="2"/>
        <v>328</v>
      </c>
      <c r="AE31" s="6">
        <f t="shared" si="1"/>
        <v>413</v>
      </c>
    </row>
    <row r="32" spans="1:31" x14ac:dyDescent="0.2">
      <c r="A32" s="9" t="s">
        <v>25</v>
      </c>
      <c r="B32" s="5">
        <v>1</v>
      </c>
      <c r="C32" s="4">
        <v>1</v>
      </c>
      <c r="D32" s="6"/>
      <c r="E32" s="7"/>
      <c r="F32" s="6">
        <v>20</v>
      </c>
      <c r="G32" s="7">
        <v>10</v>
      </c>
      <c r="H32" s="6"/>
      <c r="I32" s="7"/>
      <c r="J32" s="6"/>
      <c r="K32" s="7"/>
      <c r="L32" s="6"/>
      <c r="M32" s="7"/>
      <c r="N32" s="6"/>
      <c r="O32" s="7"/>
      <c r="P32" s="5"/>
      <c r="Q32" s="4"/>
      <c r="R32" s="6"/>
      <c r="S32" s="7"/>
      <c r="T32" s="6"/>
      <c r="U32" s="7"/>
      <c r="V32" s="6">
        <v>2</v>
      </c>
      <c r="W32" s="7">
        <v>3</v>
      </c>
      <c r="X32" s="16"/>
      <c r="Y32" s="17"/>
      <c r="Z32" s="6"/>
      <c r="AA32" s="7"/>
      <c r="AB32" s="6"/>
      <c r="AC32" s="7"/>
      <c r="AD32" s="6">
        <f t="shared" si="2"/>
        <v>23</v>
      </c>
      <c r="AE32" s="6">
        <f t="shared" si="1"/>
        <v>14</v>
      </c>
    </row>
    <row r="33" spans="1:31" x14ac:dyDescent="0.2">
      <c r="A33" s="9" t="s">
        <v>18</v>
      </c>
      <c r="B33" s="5">
        <v>2</v>
      </c>
      <c r="C33" s="18">
        <v>5</v>
      </c>
      <c r="D33" s="6"/>
      <c r="E33" s="9"/>
      <c r="F33" s="6"/>
      <c r="G33" s="9"/>
      <c r="H33" s="6">
        <v>6</v>
      </c>
      <c r="I33" s="9">
        <v>4</v>
      </c>
      <c r="J33" s="6">
        <v>4</v>
      </c>
      <c r="K33" s="9">
        <v>4</v>
      </c>
      <c r="L33" s="6">
        <v>10</v>
      </c>
      <c r="M33" s="9">
        <v>80</v>
      </c>
      <c r="N33" s="6"/>
      <c r="O33" s="9"/>
      <c r="P33" s="5"/>
      <c r="Q33" s="18"/>
      <c r="R33" s="16"/>
      <c r="S33" s="22"/>
      <c r="T33" s="6">
        <v>3</v>
      </c>
      <c r="U33" s="9"/>
      <c r="V33" s="6"/>
      <c r="W33" s="9"/>
      <c r="X33" s="16">
        <v>2</v>
      </c>
      <c r="Y33" s="22"/>
      <c r="Z33" s="16"/>
      <c r="AA33" s="22"/>
      <c r="AB33" s="6"/>
      <c r="AC33" s="9"/>
      <c r="AD33" s="19">
        <f t="shared" si="2"/>
        <v>27</v>
      </c>
      <c r="AE33" s="6">
        <f t="shared" si="1"/>
        <v>93</v>
      </c>
    </row>
    <row r="34" spans="1:31" x14ac:dyDescent="0.2">
      <c r="A34" t="s">
        <v>59</v>
      </c>
      <c r="B34" s="1"/>
      <c r="C34" s="1"/>
      <c r="L34" s="13"/>
      <c r="T34" s="13"/>
    </row>
  </sheetData>
  <sortState ref="A7:AE33">
    <sortCondition ref="A7:A33"/>
  </sortState>
  <mergeCells count="16">
    <mergeCell ref="B1:P1"/>
    <mergeCell ref="B5:C5"/>
    <mergeCell ref="D5:E5"/>
    <mergeCell ref="F5:G5"/>
    <mergeCell ref="H5:I5"/>
    <mergeCell ref="J5:K5"/>
    <mergeCell ref="L5:M5"/>
    <mergeCell ref="N5:O5"/>
    <mergeCell ref="P5:Q5"/>
    <mergeCell ref="AD5:AE5"/>
    <mergeCell ref="R5:S5"/>
    <mergeCell ref="T5:U5"/>
    <mergeCell ref="V5:W5"/>
    <mergeCell ref="X5:Y5"/>
    <mergeCell ref="Z5:AA5"/>
    <mergeCell ref="AB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6</vt:i4>
      </vt:variant>
    </vt:vector>
  </HeadingPairs>
  <TitlesOfParts>
    <vt:vector size="25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Template</vt:lpstr>
      <vt:lpstr>Summary</vt:lpstr>
      <vt:lpstr>MAX</vt:lpstr>
      <vt:lpstr>'2008'!Druckbereich</vt:lpstr>
      <vt:lpstr>'2009'!Druckbereich</vt:lpstr>
      <vt:lpstr>'2010'!Druckbereich</vt:lpstr>
      <vt:lpstr>'2011'!Druckbereich</vt:lpstr>
      <vt:lpstr>'2012'!Druckbereich</vt:lpstr>
      <vt:lpstr>Template!Druckbereich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HUWE</dc:creator>
  <cp:lastModifiedBy>Werner Huwiler</cp:lastModifiedBy>
  <cp:lastPrinted>2011-11-14T14:13:00Z</cp:lastPrinted>
  <dcterms:created xsi:type="dcterms:W3CDTF">2008-01-18T17:35:26Z</dcterms:created>
  <dcterms:modified xsi:type="dcterms:W3CDTF">2023-08-27T10:14:50Z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